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bozovicar\Documents\EIV 2023\EVIDENCE\"/>
    </mc:Choice>
  </mc:AlternateContent>
  <bookViews>
    <workbookView xWindow="0" yWindow="0" windowWidth="28800" windowHeight="13200" activeTab="1"/>
  </bookViews>
  <sheets>
    <sheet name="Obrazec _ovce_mleko" sheetId="1" r:id="rId1"/>
    <sheet name="Legenda_ovce_mleko" sheetId="2" r:id="rId2"/>
    <sheet name="Obrazec_jagnjeta_meso" sheetId="3" r:id="rId3"/>
    <sheet name="Legenda_jagnjeta_meso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" i="1" l="1"/>
  <c r="M3" i="1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T2" i="3" l="1"/>
  <c r="AO71" i="3" l="1"/>
  <c r="AL71" i="3"/>
  <c r="AF71" i="3"/>
  <c r="AE71" i="3"/>
  <c r="Y71" i="3"/>
  <c r="Z71" i="3" s="1"/>
  <c r="AA71" i="3" s="1"/>
  <c r="W71" i="3"/>
  <c r="V71" i="3"/>
  <c r="U71" i="3"/>
  <c r="T71" i="3"/>
  <c r="R71" i="3"/>
  <c r="Q71" i="3"/>
  <c r="O71" i="3"/>
  <c r="N71" i="3"/>
  <c r="L71" i="3"/>
  <c r="S71" i="3" s="1"/>
  <c r="AB71" i="3" s="1"/>
  <c r="AC71" i="3" s="1"/>
  <c r="AQ70" i="3"/>
  <c r="AP70" i="3"/>
  <c r="AR70" i="3" s="1"/>
  <c r="AS70" i="3" s="1"/>
  <c r="AO70" i="3"/>
  <c r="AL70" i="3"/>
  <c r="AF70" i="3"/>
  <c r="AE70" i="3"/>
  <c r="Y70" i="3"/>
  <c r="Z70" i="3" s="1"/>
  <c r="AA70" i="3" s="1"/>
  <c r="V70" i="3"/>
  <c r="W70" i="3" s="1"/>
  <c r="U70" i="3"/>
  <c r="T70" i="3"/>
  <c r="S70" i="3"/>
  <c r="AB70" i="3" s="1"/>
  <c r="AC70" i="3" s="1"/>
  <c r="R70" i="3"/>
  <c r="Q70" i="3"/>
  <c r="N70" i="3"/>
  <c r="O70" i="3" s="1"/>
  <c r="P70" i="3" s="1"/>
  <c r="L70" i="3"/>
  <c r="AO69" i="3"/>
  <c r="AL69" i="3"/>
  <c r="AF69" i="3"/>
  <c r="AE69" i="3"/>
  <c r="Z69" i="3"/>
  <c r="Y69" i="3"/>
  <c r="V69" i="3"/>
  <c r="W69" i="3" s="1"/>
  <c r="U69" i="3"/>
  <c r="T69" i="3"/>
  <c r="R69" i="3"/>
  <c r="Q69" i="3"/>
  <c r="N69" i="3"/>
  <c r="L69" i="3"/>
  <c r="AO68" i="3"/>
  <c r="AL68" i="3"/>
  <c r="AF68" i="3"/>
  <c r="AE68" i="3"/>
  <c r="Z68" i="3"/>
  <c r="AA68" i="3" s="1"/>
  <c r="Y68" i="3"/>
  <c r="W68" i="3"/>
  <c r="V68" i="3"/>
  <c r="U68" i="3"/>
  <c r="T68" i="3"/>
  <c r="R68" i="3"/>
  <c r="Q68" i="3"/>
  <c r="O68" i="3"/>
  <c r="N68" i="3"/>
  <c r="L68" i="3"/>
  <c r="S68" i="3" s="1"/>
  <c r="AB68" i="3" s="1"/>
  <c r="AC68" i="3" s="1"/>
  <c r="AO67" i="3"/>
  <c r="AL67" i="3"/>
  <c r="AF67" i="3"/>
  <c r="AE67" i="3"/>
  <c r="Y67" i="3"/>
  <c r="Z67" i="3" s="1"/>
  <c r="AA67" i="3" s="1"/>
  <c r="W67" i="3"/>
  <c r="V67" i="3"/>
  <c r="U67" i="3"/>
  <c r="T67" i="3"/>
  <c r="R67" i="3"/>
  <c r="Q67" i="3"/>
  <c r="O67" i="3"/>
  <c r="N67" i="3"/>
  <c r="L67" i="3"/>
  <c r="S67" i="3" s="1"/>
  <c r="AB67" i="3" s="1"/>
  <c r="AC67" i="3" s="1"/>
  <c r="AS66" i="3"/>
  <c r="AQ66" i="3"/>
  <c r="AP66" i="3"/>
  <c r="AR66" i="3" s="1"/>
  <c r="AO66" i="3"/>
  <c r="AL66" i="3"/>
  <c r="AF66" i="3"/>
  <c r="AE66" i="3"/>
  <c r="Y66" i="3"/>
  <c r="Z66" i="3" s="1"/>
  <c r="AA66" i="3" s="1"/>
  <c r="V66" i="3"/>
  <c r="W66" i="3" s="1"/>
  <c r="U66" i="3"/>
  <c r="T66" i="3"/>
  <c r="S66" i="3"/>
  <c r="AB66" i="3" s="1"/>
  <c r="AC66" i="3" s="1"/>
  <c r="R66" i="3"/>
  <c r="Q66" i="3"/>
  <c r="N66" i="3"/>
  <c r="O66" i="3" s="1"/>
  <c r="P66" i="3" s="1"/>
  <c r="L66" i="3"/>
  <c r="AO65" i="3"/>
  <c r="AL65" i="3"/>
  <c r="AF65" i="3"/>
  <c r="AE65" i="3"/>
  <c r="Z65" i="3"/>
  <c r="Y65" i="3"/>
  <c r="V65" i="3"/>
  <c r="W65" i="3" s="1"/>
  <c r="U65" i="3"/>
  <c r="T65" i="3"/>
  <c r="R65" i="3"/>
  <c r="Q65" i="3"/>
  <c r="N65" i="3"/>
  <c r="L65" i="3"/>
  <c r="AO64" i="3"/>
  <c r="AL64" i="3"/>
  <c r="AF64" i="3"/>
  <c r="AE64" i="3"/>
  <c r="Z64" i="3"/>
  <c r="AA64" i="3" s="1"/>
  <c r="Y64" i="3"/>
  <c r="W64" i="3"/>
  <c r="V64" i="3"/>
  <c r="U64" i="3"/>
  <c r="T64" i="3"/>
  <c r="R64" i="3"/>
  <c r="Q64" i="3"/>
  <c r="O64" i="3"/>
  <c r="N64" i="3"/>
  <c r="L64" i="3"/>
  <c r="S64" i="3" s="1"/>
  <c r="AB64" i="3" s="1"/>
  <c r="AC64" i="3" s="1"/>
  <c r="AO63" i="3"/>
  <c r="AL63" i="3"/>
  <c r="AF63" i="3"/>
  <c r="AE63" i="3"/>
  <c r="Y63" i="3"/>
  <c r="Z63" i="3" s="1"/>
  <c r="AA63" i="3" s="1"/>
  <c r="W63" i="3"/>
  <c r="V63" i="3"/>
  <c r="U63" i="3"/>
  <c r="T63" i="3"/>
  <c r="R63" i="3"/>
  <c r="Q63" i="3"/>
  <c r="O63" i="3"/>
  <c r="N63" i="3"/>
  <c r="L63" i="3"/>
  <c r="S63" i="3" s="1"/>
  <c r="AB63" i="3" s="1"/>
  <c r="AC63" i="3" s="1"/>
  <c r="AQ62" i="3"/>
  <c r="AP62" i="3"/>
  <c r="AO62" i="3"/>
  <c r="AL62" i="3"/>
  <c r="AF62" i="3"/>
  <c r="AE62" i="3"/>
  <c r="AA62" i="3"/>
  <c r="Y62" i="3"/>
  <c r="Z62" i="3" s="1"/>
  <c r="V62" i="3"/>
  <c r="W62" i="3" s="1"/>
  <c r="U62" i="3"/>
  <c r="T62" i="3"/>
  <c r="S62" i="3"/>
  <c r="AB62" i="3" s="1"/>
  <c r="AC62" i="3" s="1"/>
  <c r="R62" i="3"/>
  <c r="Q62" i="3"/>
  <c r="N62" i="3"/>
  <c r="O62" i="3" s="1"/>
  <c r="P62" i="3" s="1"/>
  <c r="L62" i="3"/>
  <c r="AO61" i="3"/>
  <c r="AL61" i="3"/>
  <c r="AF61" i="3"/>
  <c r="AE61" i="3"/>
  <c r="Z61" i="3"/>
  <c r="Y61" i="3"/>
  <c r="V61" i="3"/>
  <c r="W61" i="3" s="1"/>
  <c r="U61" i="3"/>
  <c r="T61" i="3"/>
  <c r="R61" i="3"/>
  <c r="Q61" i="3"/>
  <c r="N61" i="3"/>
  <c r="L61" i="3"/>
  <c r="AO60" i="3"/>
  <c r="AL60" i="3"/>
  <c r="AF60" i="3"/>
  <c r="AE60" i="3"/>
  <c r="Z60" i="3"/>
  <c r="Y60" i="3"/>
  <c r="W60" i="3"/>
  <c r="V60" i="3"/>
  <c r="U60" i="3"/>
  <c r="T60" i="3"/>
  <c r="R60" i="3"/>
  <c r="Q60" i="3"/>
  <c r="N60" i="3"/>
  <c r="L60" i="3"/>
  <c r="AO59" i="3"/>
  <c r="AP59" i="3" s="1"/>
  <c r="AL59" i="3"/>
  <c r="AF59" i="3"/>
  <c r="AE59" i="3"/>
  <c r="Y59" i="3"/>
  <c r="Z59" i="3" s="1"/>
  <c r="AA59" i="3" s="1"/>
  <c r="V59" i="3"/>
  <c r="W59" i="3" s="1"/>
  <c r="U59" i="3"/>
  <c r="T59" i="3"/>
  <c r="AB59" i="3" s="1"/>
  <c r="AC59" i="3" s="1"/>
  <c r="R59" i="3"/>
  <c r="Q59" i="3"/>
  <c r="N59" i="3"/>
  <c r="O59" i="3" s="1"/>
  <c r="P59" i="3" s="1"/>
  <c r="L59" i="3"/>
  <c r="S59" i="3" s="1"/>
  <c r="AP58" i="3"/>
  <c r="AO58" i="3"/>
  <c r="AL58" i="3"/>
  <c r="AF58" i="3"/>
  <c r="AE58" i="3"/>
  <c r="Y58" i="3"/>
  <c r="Z58" i="3" s="1"/>
  <c r="AA58" i="3" s="1"/>
  <c r="V58" i="3"/>
  <c r="W58" i="3" s="1"/>
  <c r="U58" i="3"/>
  <c r="T58" i="3"/>
  <c r="S58" i="3"/>
  <c r="AB58" i="3" s="1"/>
  <c r="AC58" i="3" s="1"/>
  <c r="R58" i="3"/>
  <c r="Q58" i="3"/>
  <c r="N58" i="3"/>
  <c r="L58" i="3"/>
  <c r="AP57" i="3"/>
  <c r="AO57" i="3"/>
  <c r="AL57" i="3"/>
  <c r="AF57" i="3"/>
  <c r="AE57" i="3"/>
  <c r="Z57" i="3"/>
  <c r="AA57" i="3" s="1"/>
  <c r="Y57" i="3"/>
  <c r="V57" i="3"/>
  <c r="W57" i="3" s="1"/>
  <c r="X57" i="3" s="1"/>
  <c r="U57" i="3"/>
  <c r="T57" i="3"/>
  <c r="R57" i="3"/>
  <c r="Q57" i="3"/>
  <c r="N57" i="3"/>
  <c r="L57" i="3"/>
  <c r="AO56" i="3"/>
  <c r="AL56" i="3"/>
  <c r="AF56" i="3"/>
  <c r="AE56" i="3"/>
  <c r="Z56" i="3"/>
  <c r="Y56" i="3"/>
  <c r="W56" i="3"/>
  <c r="V56" i="3"/>
  <c r="U56" i="3"/>
  <c r="T56" i="3"/>
  <c r="R56" i="3"/>
  <c r="Q56" i="3"/>
  <c r="N56" i="3"/>
  <c r="L56" i="3"/>
  <c r="AQ55" i="3"/>
  <c r="AO55" i="3"/>
  <c r="AP55" i="3" s="1"/>
  <c r="AL55" i="3"/>
  <c r="AF55" i="3"/>
  <c r="AE55" i="3"/>
  <c r="AB55" i="3"/>
  <c r="AC55" i="3" s="1"/>
  <c r="Y55" i="3"/>
  <c r="Z55" i="3" s="1"/>
  <c r="AA55" i="3" s="1"/>
  <c r="W55" i="3"/>
  <c r="V55" i="3"/>
  <c r="U55" i="3"/>
  <c r="T55" i="3"/>
  <c r="S55" i="3"/>
  <c r="R55" i="3"/>
  <c r="Q55" i="3"/>
  <c r="O55" i="3"/>
  <c r="P55" i="3" s="1"/>
  <c r="N55" i="3"/>
  <c r="L55" i="3"/>
  <c r="AQ54" i="3"/>
  <c r="AP54" i="3"/>
  <c r="AO54" i="3"/>
  <c r="AL54" i="3"/>
  <c r="AG54" i="3"/>
  <c r="AF54" i="3"/>
  <c r="AE54" i="3"/>
  <c r="Y54" i="3"/>
  <c r="Z54" i="3" s="1"/>
  <c r="AA54" i="3" s="1"/>
  <c r="V54" i="3"/>
  <c r="W54" i="3" s="1"/>
  <c r="X54" i="3" s="1"/>
  <c r="U54" i="3"/>
  <c r="T54" i="3"/>
  <c r="S54" i="3"/>
  <c r="AB54" i="3" s="1"/>
  <c r="AC54" i="3" s="1"/>
  <c r="R54" i="3"/>
  <c r="Q54" i="3"/>
  <c r="P54" i="3"/>
  <c r="N54" i="3"/>
  <c r="O54" i="3" s="1"/>
  <c r="L54" i="3"/>
  <c r="AP53" i="3"/>
  <c r="AR53" i="3" s="1"/>
  <c r="AS53" i="3" s="1"/>
  <c r="AO53" i="3"/>
  <c r="AL53" i="3"/>
  <c r="AF53" i="3"/>
  <c r="AE53" i="3"/>
  <c r="AA53" i="3"/>
  <c r="Z53" i="3"/>
  <c r="Y53" i="3"/>
  <c r="X53" i="3"/>
  <c r="W53" i="3"/>
  <c r="V53" i="3"/>
  <c r="U53" i="3"/>
  <c r="T53" i="3"/>
  <c r="S53" i="3"/>
  <c r="AB53" i="3" s="1"/>
  <c r="AC53" i="3" s="1"/>
  <c r="R53" i="3"/>
  <c r="Q53" i="3"/>
  <c r="P53" i="3"/>
  <c r="N53" i="3"/>
  <c r="AQ53" i="3" s="1"/>
  <c r="L53" i="3"/>
  <c r="O53" i="3" s="1"/>
  <c r="AO52" i="3"/>
  <c r="AL52" i="3"/>
  <c r="AF52" i="3"/>
  <c r="AE52" i="3"/>
  <c r="Z52" i="3"/>
  <c r="Y52" i="3"/>
  <c r="W52" i="3"/>
  <c r="V52" i="3"/>
  <c r="U52" i="3"/>
  <c r="T52" i="3"/>
  <c r="R52" i="3"/>
  <c r="Q52" i="3"/>
  <c r="N52" i="3"/>
  <c r="L52" i="3"/>
  <c r="AQ51" i="3"/>
  <c r="AO51" i="3"/>
  <c r="AP51" i="3" s="1"/>
  <c r="AL51" i="3"/>
  <c r="AF51" i="3"/>
  <c r="AE51" i="3"/>
  <c r="AB51" i="3"/>
  <c r="AC51" i="3" s="1"/>
  <c r="AA51" i="3"/>
  <c r="Y51" i="3"/>
  <c r="Z51" i="3" s="1"/>
  <c r="V51" i="3"/>
  <c r="W51" i="3" s="1"/>
  <c r="U51" i="3"/>
  <c r="T51" i="3"/>
  <c r="S51" i="3"/>
  <c r="R51" i="3"/>
  <c r="Q51" i="3"/>
  <c r="N51" i="3"/>
  <c r="O51" i="3" s="1"/>
  <c r="P51" i="3" s="1"/>
  <c r="L51" i="3"/>
  <c r="AO50" i="3"/>
  <c r="AL50" i="3"/>
  <c r="AF50" i="3"/>
  <c r="AE50" i="3"/>
  <c r="AC50" i="3"/>
  <c r="AA50" i="3"/>
  <c r="Y50" i="3"/>
  <c r="Z50" i="3" s="1"/>
  <c r="V50" i="3"/>
  <c r="W50" i="3" s="1"/>
  <c r="X50" i="3" s="1"/>
  <c r="U50" i="3"/>
  <c r="T50" i="3"/>
  <c r="S50" i="3"/>
  <c r="AB50" i="3" s="1"/>
  <c r="R50" i="3"/>
  <c r="Q50" i="3"/>
  <c r="N50" i="3"/>
  <c r="L50" i="3"/>
  <c r="AP50" i="3" s="1"/>
  <c r="AP49" i="3"/>
  <c r="AO49" i="3"/>
  <c r="AL49" i="3"/>
  <c r="AF49" i="3"/>
  <c r="AE49" i="3"/>
  <c r="Y49" i="3"/>
  <c r="Z49" i="3" s="1"/>
  <c r="X49" i="3"/>
  <c r="W49" i="3"/>
  <c r="V49" i="3"/>
  <c r="U49" i="3"/>
  <c r="T49" i="3"/>
  <c r="R49" i="3"/>
  <c r="Q49" i="3"/>
  <c r="O49" i="3"/>
  <c r="P49" i="3" s="1"/>
  <c r="N49" i="3"/>
  <c r="L49" i="3"/>
  <c r="S49" i="3" s="1"/>
  <c r="AB49" i="3" s="1"/>
  <c r="AC49" i="3" s="1"/>
  <c r="AR48" i="3"/>
  <c r="AS48" i="3" s="1"/>
  <c r="AQ48" i="3"/>
  <c r="AP48" i="3"/>
  <c r="AO48" i="3"/>
  <c r="AL48" i="3"/>
  <c r="AF48" i="3"/>
  <c r="AE48" i="3"/>
  <c r="Y48" i="3"/>
  <c r="Z48" i="3" s="1"/>
  <c r="AA48" i="3" s="1"/>
  <c r="V48" i="3"/>
  <c r="W48" i="3" s="1"/>
  <c r="U48" i="3"/>
  <c r="T48" i="3"/>
  <c r="S48" i="3"/>
  <c r="AB48" i="3" s="1"/>
  <c r="AC48" i="3" s="1"/>
  <c r="R48" i="3"/>
  <c r="Q48" i="3"/>
  <c r="N48" i="3"/>
  <c r="O48" i="3" s="1"/>
  <c r="P48" i="3" s="1"/>
  <c r="L48" i="3"/>
  <c r="AO47" i="3"/>
  <c r="AL47" i="3"/>
  <c r="AF47" i="3"/>
  <c r="AE47" i="3"/>
  <c r="Y47" i="3"/>
  <c r="Z47" i="3" s="1"/>
  <c r="AA47" i="3" s="1"/>
  <c r="V47" i="3"/>
  <c r="W47" i="3" s="1"/>
  <c r="U47" i="3"/>
  <c r="T47" i="3"/>
  <c r="S47" i="3"/>
  <c r="AB47" i="3" s="1"/>
  <c r="AC47" i="3" s="1"/>
  <c r="R47" i="3"/>
  <c r="Q47" i="3"/>
  <c r="N47" i="3"/>
  <c r="L47" i="3"/>
  <c r="AP47" i="3" s="1"/>
  <c r="AO46" i="3"/>
  <c r="AL46" i="3"/>
  <c r="AF46" i="3"/>
  <c r="AE46" i="3"/>
  <c r="Z46" i="3"/>
  <c r="Y46" i="3"/>
  <c r="V46" i="3"/>
  <c r="W46" i="3" s="1"/>
  <c r="U46" i="3"/>
  <c r="T46" i="3"/>
  <c r="R46" i="3"/>
  <c r="Q46" i="3"/>
  <c r="N46" i="3"/>
  <c r="L46" i="3"/>
  <c r="AO45" i="3"/>
  <c r="AP45" i="3" s="1"/>
  <c r="AL45" i="3"/>
  <c r="AF45" i="3"/>
  <c r="AE45" i="3"/>
  <c r="Y45" i="3"/>
  <c r="Z45" i="3" s="1"/>
  <c r="W45" i="3"/>
  <c r="X45" i="3" s="1"/>
  <c r="V45" i="3"/>
  <c r="U45" i="3"/>
  <c r="T45" i="3"/>
  <c r="R45" i="3"/>
  <c r="Q45" i="3"/>
  <c r="P45" i="3"/>
  <c r="O45" i="3"/>
  <c r="N45" i="3"/>
  <c r="L45" i="3"/>
  <c r="S45" i="3" s="1"/>
  <c r="AB45" i="3" s="1"/>
  <c r="AC45" i="3" s="1"/>
  <c r="AQ44" i="3"/>
  <c r="AR44" i="3" s="1"/>
  <c r="AS44" i="3" s="1"/>
  <c r="AO44" i="3"/>
  <c r="AL44" i="3"/>
  <c r="AF44" i="3"/>
  <c r="AE44" i="3"/>
  <c r="Y44" i="3"/>
  <c r="Z44" i="3" s="1"/>
  <c r="AA44" i="3" s="1"/>
  <c r="W44" i="3"/>
  <c r="AG44" i="3" s="1"/>
  <c r="V44" i="3"/>
  <c r="U44" i="3"/>
  <c r="T44" i="3"/>
  <c r="S44" i="3"/>
  <c r="AB44" i="3" s="1"/>
  <c r="AC44" i="3" s="1"/>
  <c r="R44" i="3"/>
  <c r="Q44" i="3"/>
  <c r="O44" i="3"/>
  <c r="P44" i="3" s="1"/>
  <c r="N44" i="3"/>
  <c r="L44" i="3"/>
  <c r="AP44" i="3" s="1"/>
  <c r="AO43" i="3"/>
  <c r="AL43" i="3"/>
  <c r="AF43" i="3"/>
  <c r="AE43" i="3"/>
  <c r="Y43" i="3"/>
  <c r="Z43" i="3" s="1"/>
  <c r="AA43" i="3" s="1"/>
  <c r="V43" i="3"/>
  <c r="W43" i="3" s="1"/>
  <c r="U43" i="3"/>
  <c r="T43" i="3"/>
  <c r="AB43" i="3" s="1"/>
  <c r="AC43" i="3" s="1"/>
  <c r="S43" i="3"/>
  <c r="R43" i="3"/>
  <c r="Q43" i="3"/>
  <c r="N43" i="3"/>
  <c r="O43" i="3" s="1"/>
  <c r="L43" i="3"/>
  <c r="AP43" i="3" s="1"/>
  <c r="AO42" i="3"/>
  <c r="AL42" i="3"/>
  <c r="AF42" i="3"/>
  <c r="AE42" i="3"/>
  <c r="Y42" i="3"/>
  <c r="Z42" i="3" s="1"/>
  <c r="V42" i="3"/>
  <c r="W42" i="3" s="1"/>
  <c r="U42" i="3"/>
  <c r="T42" i="3"/>
  <c r="R42" i="3"/>
  <c r="Q42" i="3"/>
  <c r="N42" i="3"/>
  <c r="L42" i="3"/>
  <c r="AP41" i="3"/>
  <c r="AO41" i="3"/>
  <c r="AL41" i="3"/>
  <c r="AF41" i="3"/>
  <c r="AE41" i="3"/>
  <c r="Y41" i="3"/>
  <c r="Z41" i="3" s="1"/>
  <c r="AA41" i="3" s="1"/>
  <c r="W41" i="3"/>
  <c r="X41" i="3" s="1"/>
  <c r="V41" i="3"/>
  <c r="U41" i="3"/>
  <c r="T41" i="3"/>
  <c r="R41" i="3"/>
  <c r="Q41" i="3"/>
  <c r="O41" i="3"/>
  <c r="P41" i="3" s="1"/>
  <c r="N41" i="3"/>
  <c r="L41" i="3"/>
  <c r="S41" i="3" s="1"/>
  <c r="AB41" i="3" s="1"/>
  <c r="AC41" i="3" s="1"/>
  <c r="AO40" i="3"/>
  <c r="AL40" i="3"/>
  <c r="AF40" i="3"/>
  <c r="AE40" i="3"/>
  <c r="Y40" i="3"/>
  <c r="Z40" i="3" s="1"/>
  <c r="AA40" i="3" s="1"/>
  <c r="W40" i="3"/>
  <c r="V40" i="3"/>
  <c r="U40" i="3"/>
  <c r="T40" i="3"/>
  <c r="S40" i="3"/>
  <c r="AB40" i="3" s="1"/>
  <c r="AC40" i="3" s="1"/>
  <c r="R40" i="3"/>
  <c r="Q40" i="3"/>
  <c r="O40" i="3"/>
  <c r="N40" i="3"/>
  <c r="L40" i="3"/>
  <c r="AP40" i="3" s="1"/>
  <c r="AQ40" i="3" s="1"/>
  <c r="AR40" i="3" s="1"/>
  <c r="AS40" i="3" s="1"/>
  <c r="AO39" i="3"/>
  <c r="AL39" i="3"/>
  <c r="AF39" i="3"/>
  <c r="AE39" i="3"/>
  <c r="Y39" i="3"/>
  <c r="Z39" i="3" s="1"/>
  <c r="AA39" i="3" s="1"/>
  <c r="V39" i="3"/>
  <c r="W39" i="3" s="1"/>
  <c r="U39" i="3"/>
  <c r="T39" i="3"/>
  <c r="R39" i="3"/>
  <c r="Q39" i="3"/>
  <c r="N39" i="3"/>
  <c r="L39" i="3"/>
  <c r="S39" i="3" s="1"/>
  <c r="AB39" i="3" s="1"/>
  <c r="AC39" i="3" s="1"/>
  <c r="AO38" i="3"/>
  <c r="AL38" i="3"/>
  <c r="AF38" i="3"/>
  <c r="AE38" i="3"/>
  <c r="Y38" i="3"/>
  <c r="Z38" i="3" s="1"/>
  <c r="W38" i="3"/>
  <c r="V38" i="3"/>
  <c r="U38" i="3"/>
  <c r="T38" i="3"/>
  <c r="R38" i="3"/>
  <c r="Q38" i="3"/>
  <c r="N38" i="3"/>
  <c r="O38" i="3" s="1"/>
  <c r="L38" i="3"/>
  <c r="AP37" i="3"/>
  <c r="AO37" i="3"/>
  <c r="AL37" i="3"/>
  <c r="AF37" i="3"/>
  <c r="AE37" i="3"/>
  <c r="Y37" i="3"/>
  <c r="Z37" i="3" s="1"/>
  <c r="X37" i="3"/>
  <c r="W37" i="3"/>
  <c r="V37" i="3"/>
  <c r="U37" i="3"/>
  <c r="T37" i="3"/>
  <c r="R37" i="3"/>
  <c r="Q37" i="3"/>
  <c r="P37" i="3"/>
  <c r="O37" i="3"/>
  <c r="N37" i="3"/>
  <c r="L37" i="3"/>
  <c r="S37" i="3" s="1"/>
  <c r="AB37" i="3" s="1"/>
  <c r="AC37" i="3" s="1"/>
  <c r="AO36" i="3"/>
  <c r="AL36" i="3"/>
  <c r="AF36" i="3"/>
  <c r="AE36" i="3"/>
  <c r="Z36" i="3"/>
  <c r="AA36" i="3" s="1"/>
  <c r="Y36" i="3"/>
  <c r="W36" i="3"/>
  <c r="V36" i="3"/>
  <c r="U36" i="3"/>
  <c r="T36" i="3"/>
  <c r="S36" i="3"/>
  <c r="AB36" i="3" s="1"/>
  <c r="AC36" i="3" s="1"/>
  <c r="R36" i="3"/>
  <c r="Q36" i="3"/>
  <c r="O36" i="3"/>
  <c r="N36" i="3"/>
  <c r="L36" i="3"/>
  <c r="AP36" i="3" s="1"/>
  <c r="AQ36" i="3" s="1"/>
  <c r="AR36" i="3" s="1"/>
  <c r="AS36" i="3" s="1"/>
  <c r="AQ35" i="3"/>
  <c r="AO35" i="3"/>
  <c r="AL35" i="3"/>
  <c r="AF35" i="3"/>
  <c r="AE35" i="3"/>
  <c r="Y35" i="3"/>
  <c r="Z35" i="3" s="1"/>
  <c r="AA35" i="3" s="1"/>
  <c r="V35" i="3"/>
  <c r="W35" i="3" s="1"/>
  <c r="U35" i="3"/>
  <c r="T35" i="3"/>
  <c r="S35" i="3"/>
  <c r="AB35" i="3" s="1"/>
  <c r="AC35" i="3" s="1"/>
  <c r="R35" i="3"/>
  <c r="Q35" i="3"/>
  <c r="N35" i="3"/>
  <c r="L35" i="3"/>
  <c r="AP35" i="3" s="1"/>
  <c r="AO34" i="3"/>
  <c r="AL34" i="3"/>
  <c r="AF34" i="3"/>
  <c r="AE34" i="3"/>
  <c r="Y34" i="3"/>
  <c r="Z34" i="3" s="1"/>
  <c r="W34" i="3"/>
  <c r="V34" i="3"/>
  <c r="U34" i="3"/>
  <c r="T34" i="3"/>
  <c r="R34" i="3"/>
  <c r="Q34" i="3"/>
  <c r="N34" i="3"/>
  <c r="L34" i="3"/>
  <c r="AO33" i="3"/>
  <c r="AL33" i="3"/>
  <c r="AF33" i="3"/>
  <c r="AE33" i="3"/>
  <c r="Y33" i="3"/>
  <c r="Z33" i="3" s="1"/>
  <c r="AA33" i="3" s="1"/>
  <c r="V33" i="3"/>
  <c r="W33" i="3" s="1"/>
  <c r="U33" i="3"/>
  <c r="T33" i="3"/>
  <c r="S33" i="3"/>
  <c r="AB33" i="3" s="1"/>
  <c r="AC33" i="3" s="1"/>
  <c r="R33" i="3"/>
  <c r="Q33" i="3"/>
  <c r="O33" i="3"/>
  <c r="N33" i="3"/>
  <c r="L33" i="3"/>
  <c r="AP33" i="3" s="1"/>
  <c r="AQ32" i="3"/>
  <c r="AP32" i="3"/>
  <c r="AO32" i="3"/>
  <c r="AL32" i="3"/>
  <c r="AF32" i="3"/>
  <c r="AE32" i="3"/>
  <c r="Y32" i="3"/>
  <c r="Z32" i="3" s="1"/>
  <c r="AA32" i="3" s="1"/>
  <c r="V32" i="3"/>
  <c r="W32" i="3" s="1"/>
  <c r="U32" i="3"/>
  <c r="T32" i="3"/>
  <c r="S32" i="3"/>
  <c r="AB32" i="3" s="1"/>
  <c r="AC32" i="3" s="1"/>
  <c r="R32" i="3"/>
  <c r="Q32" i="3"/>
  <c r="P32" i="3"/>
  <c r="N32" i="3"/>
  <c r="O32" i="3" s="1"/>
  <c r="L32" i="3"/>
  <c r="AP31" i="3"/>
  <c r="AO31" i="3"/>
  <c r="AL31" i="3"/>
  <c r="AF31" i="3"/>
  <c r="AE31" i="3"/>
  <c r="AA31" i="3"/>
  <c r="Z31" i="3"/>
  <c r="Y31" i="3"/>
  <c r="X31" i="3"/>
  <c r="W31" i="3"/>
  <c r="V31" i="3"/>
  <c r="U31" i="3"/>
  <c r="T31" i="3"/>
  <c r="S31" i="3"/>
  <c r="AB31" i="3" s="1"/>
  <c r="AC31" i="3" s="1"/>
  <c r="R31" i="3"/>
  <c r="Q31" i="3"/>
  <c r="P31" i="3"/>
  <c r="N31" i="3"/>
  <c r="L31" i="3"/>
  <c r="O31" i="3" s="1"/>
  <c r="AO30" i="3"/>
  <c r="AL30" i="3"/>
  <c r="AF30" i="3"/>
  <c r="AE30" i="3"/>
  <c r="Z30" i="3"/>
  <c r="AA30" i="3" s="1"/>
  <c r="Y30" i="3"/>
  <c r="W30" i="3"/>
  <c r="V30" i="3"/>
  <c r="U30" i="3"/>
  <c r="T30" i="3"/>
  <c r="R30" i="3"/>
  <c r="Q30" i="3"/>
  <c r="O30" i="3"/>
  <c r="N30" i="3"/>
  <c r="L30" i="3"/>
  <c r="AO29" i="3"/>
  <c r="AL29" i="3"/>
  <c r="AF29" i="3"/>
  <c r="AE29" i="3"/>
  <c r="AB29" i="3"/>
  <c r="AC29" i="3" s="1"/>
  <c r="Y29" i="3"/>
  <c r="Z29" i="3" s="1"/>
  <c r="AA29" i="3" s="1"/>
  <c r="W29" i="3"/>
  <c r="V29" i="3"/>
  <c r="U29" i="3"/>
  <c r="T29" i="3"/>
  <c r="S29" i="3"/>
  <c r="R29" i="3"/>
  <c r="Q29" i="3"/>
  <c r="O29" i="3"/>
  <c r="N29" i="3"/>
  <c r="L29" i="3"/>
  <c r="AP28" i="3"/>
  <c r="AO28" i="3"/>
  <c r="AL28" i="3"/>
  <c r="AF28" i="3"/>
  <c r="AE28" i="3"/>
  <c r="AA28" i="3"/>
  <c r="Y28" i="3"/>
  <c r="Z28" i="3" s="1"/>
  <c r="V28" i="3"/>
  <c r="W28" i="3" s="1"/>
  <c r="U28" i="3"/>
  <c r="T28" i="3"/>
  <c r="S28" i="3"/>
  <c r="AB28" i="3" s="1"/>
  <c r="AC28" i="3" s="1"/>
  <c r="R28" i="3"/>
  <c r="Q28" i="3"/>
  <c r="N28" i="3"/>
  <c r="L28" i="3"/>
  <c r="AP27" i="3"/>
  <c r="AO27" i="3"/>
  <c r="AL27" i="3"/>
  <c r="AF27" i="3"/>
  <c r="AE27" i="3"/>
  <c r="Z27" i="3"/>
  <c r="Y27" i="3"/>
  <c r="W27" i="3"/>
  <c r="V27" i="3"/>
  <c r="U27" i="3"/>
  <c r="T27" i="3"/>
  <c r="R27" i="3"/>
  <c r="Q27" i="3"/>
  <c r="N27" i="3"/>
  <c r="L27" i="3"/>
  <c r="AO26" i="3"/>
  <c r="AL26" i="3"/>
  <c r="AF26" i="3"/>
  <c r="AE26" i="3"/>
  <c r="Z26" i="3"/>
  <c r="Y26" i="3"/>
  <c r="W26" i="3"/>
  <c r="V26" i="3"/>
  <c r="U26" i="3"/>
  <c r="T26" i="3"/>
  <c r="R26" i="3"/>
  <c r="Q26" i="3"/>
  <c r="N26" i="3"/>
  <c r="L26" i="3"/>
  <c r="AO25" i="3"/>
  <c r="AL25" i="3"/>
  <c r="AF25" i="3"/>
  <c r="AE25" i="3"/>
  <c r="Y25" i="3"/>
  <c r="Z25" i="3" s="1"/>
  <c r="AA25" i="3" s="1"/>
  <c r="V25" i="3"/>
  <c r="W25" i="3" s="1"/>
  <c r="U25" i="3"/>
  <c r="T25" i="3"/>
  <c r="S25" i="3"/>
  <c r="AB25" i="3" s="1"/>
  <c r="AC25" i="3" s="1"/>
  <c r="R25" i="3"/>
  <c r="Q25" i="3"/>
  <c r="O25" i="3"/>
  <c r="P25" i="3" s="1"/>
  <c r="N25" i="3"/>
  <c r="L25" i="3"/>
  <c r="AO24" i="3"/>
  <c r="AL24" i="3"/>
  <c r="AF24" i="3"/>
  <c r="AE24" i="3"/>
  <c r="AA24" i="3"/>
  <c r="Y24" i="3"/>
  <c r="Z24" i="3" s="1"/>
  <c r="V24" i="3"/>
  <c r="W24" i="3" s="1"/>
  <c r="U24" i="3"/>
  <c r="T24" i="3"/>
  <c r="S24" i="3"/>
  <c r="AB24" i="3" s="1"/>
  <c r="AC24" i="3" s="1"/>
  <c r="R24" i="3"/>
  <c r="Q24" i="3"/>
  <c r="N24" i="3"/>
  <c r="L24" i="3"/>
  <c r="AP24" i="3" s="1"/>
  <c r="AR23" i="3"/>
  <c r="AS23" i="3" s="1"/>
  <c r="AP23" i="3"/>
  <c r="AO23" i="3"/>
  <c r="AL23" i="3"/>
  <c r="AF23" i="3"/>
  <c r="AE23" i="3"/>
  <c r="Z23" i="3"/>
  <c r="AA23" i="3" s="1"/>
  <c r="Y23" i="3"/>
  <c r="W23" i="3"/>
  <c r="V23" i="3"/>
  <c r="U23" i="3"/>
  <c r="T23" i="3"/>
  <c r="R23" i="3"/>
  <c r="Q23" i="3"/>
  <c r="O23" i="3"/>
  <c r="P23" i="3" s="1"/>
  <c r="N23" i="3"/>
  <c r="AQ23" i="3" s="1"/>
  <c r="L23" i="3"/>
  <c r="S23" i="3" s="1"/>
  <c r="AB23" i="3" s="1"/>
  <c r="AC23" i="3" s="1"/>
  <c r="AP22" i="3"/>
  <c r="AO22" i="3"/>
  <c r="AL22" i="3"/>
  <c r="AF22" i="3"/>
  <c r="AE22" i="3"/>
  <c r="AC22" i="3"/>
  <c r="Z22" i="3"/>
  <c r="AA22" i="3" s="1"/>
  <c r="Y22" i="3"/>
  <c r="W22" i="3"/>
  <c r="X22" i="3" s="1"/>
  <c r="V22" i="3"/>
  <c r="U22" i="3"/>
  <c r="T22" i="3"/>
  <c r="AB22" i="3" s="1"/>
  <c r="R22" i="3"/>
  <c r="Q22" i="3"/>
  <c r="P22" i="3"/>
  <c r="O22" i="3"/>
  <c r="N22" i="3"/>
  <c r="L22" i="3"/>
  <c r="S22" i="3" s="1"/>
  <c r="AR21" i="3"/>
  <c r="AS21" i="3" s="1"/>
  <c r="AO21" i="3"/>
  <c r="AL21" i="3"/>
  <c r="AF21" i="3"/>
  <c r="AE21" i="3"/>
  <c r="Y21" i="3"/>
  <c r="Z21" i="3" s="1"/>
  <c r="AA21" i="3" s="1"/>
  <c r="V21" i="3"/>
  <c r="W21" i="3" s="1"/>
  <c r="U21" i="3"/>
  <c r="T21" i="3"/>
  <c r="S21" i="3"/>
  <c r="AB21" i="3" s="1"/>
  <c r="AC21" i="3" s="1"/>
  <c r="R21" i="3"/>
  <c r="Q21" i="3"/>
  <c r="O21" i="3"/>
  <c r="N21" i="3"/>
  <c r="L21" i="3"/>
  <c r="AP21" i="3" s="1"/>
  <c r="AQ21" i="3" s="1"/>
  <c r="AQ20" i="3"/>
  <c r="AP20" i="3"/>
  <c r="AO20" i="3"/>
  <c r="AL20" i="3"/>
  <c r="AF20" i="3"/>
  <c r="AE20" i="3"/>
  <c r="AA20" i="3"/>
  <c r="Y20" i="3"/>
  <c r="Z20" i="3" s="1"/>
  <c r="W20" i="3"/>
  <c r="V20" i="3"/>
  <c r="U20" i="3"/>
  <c r="T20" i="3"/>
  <c r="R20" i="3"/>
  <c r="Q20" i="3"/>
  <c r="O20" i="3"/>
  <c r="N20" i="3"/>
  <c r="L20" i="3"/>
  <c r="S20" i="3" s="1"/>
  <c r="AB20" i="3" s="1"/>
  <c r="AC20" i="3" s="1"/>
  <c r="AQ19" i="3"/>
  <c r="AP19" i="3"/>
  <c r="AR19" i="3" s="1"/>
  <c r="AS19" i="3" s="1"/>
  <c r="AO19" i="3"/>
  <c r="AL19" i="3"/>
  <c r="AF19" i="3"/>
  <c r="AE19" i="3"/>
  <c r="AB19" i="3"/>
  <c r="AC19" i="3" s="1"/>
  <c r="AA19" i="3"/>
  <c r="Y19" i="3"/>
  <c r="Z19" i="3" s="1"/>
  <c r="V19" i="3"/>
  <c r="W19" i="3" s="1"/>
  <c r="U19" i="3"/>
  <c r="T19" i="3"/>
  <c r="S19" i="3"/>
  <c r="R19" i="3"/>
  <c r="Q19" i="3"/>
  <c r="N19" i="3"/>
  <c r="O19" i="3" s="1"/>
  <c r="P19" i="3" s="1"/>
  <c r="L19" i="3"/>
  <c r="AO18" i="3"/>
  <c r="AL18" i="3"/>
  <c r="AF18" i="3"/>
  <c r="AE18" i="3"/>
  <c r="Z18" i="3"/>
  <c r="Y18" i="3"/>
  <c r="V18" i="3"/>
  <c r="W18" i="3" s="1"/>
  <c r="X18" i="3" s="1"/>
  <c r="U18" i="3"/>
  <c r="T18" i="3"/>
  <c r="R18" i="3"/>
  <c r="Q18" i="3"/>
  <c r="N18" i="3"/>
  <c r="L18" i="3"/>
  <c r="AO17" i="3"/>
  <c r="AP17" i="3" s="1"/>
  <c r="AL17" i="3"/>
  <c r="AF17" i="3"/>
  <c r="AE17" i="3"/>
  <c r="Z17" i="3"/>
  <c r="AA17" i="3" s="1"/>
  <c r="Y17" i="3"/>
  <c r="W17" i="3"/>
  <c r="V17" i="3"/>
  <c r="U17" i="3"/>
  <c r="T17" i="3"/>
  <c r="R17" i="3"/>
  <c r="Q17" i="3"/>
  <c r="P17" i="3"/>
  <c r="O17" i="3"/>
  <c r="N17" i="3"/>
  <c r="L17" i="3"/>
  <c r="S17" i="3" s="1"/>
  <c r="AO16" i="3"/>
  <c r="AL16" i="3"/>
  <c r="AF16" i="3"/>
  <c r="AE16" i="3"/>
  <c r="Y16" i="3"/>
  <c r="Z16" i="3" s="1"/>
  <c r="AA16" i="3" s="1"/>
  <c r="V16" i="3"/>
  <c r="W16" i="3" s="1"/>
  <c r="U16" i="3"/>
  <c r="T16" i="3"/>
  <c r="R16" i="3"/>
  <c r="Q16" i="3"/>
  <c r="N16" i="3"/>
  <c r="L16" i="3"/>
  <c r="S16" i="3" s="1"/>
  <c r="AB16" i="3" s="1"/>
  <c r="AC16" i="3" s="1"/>
  <c r="AP15" i="3"/>
  <c r="AQ15" i="3" s="1"/>
  <c r="AO15" i="3"/>
  <c r="AL15" i="3"/>
  <c r="AF15" i="3"/>
  <c r="AE15" i="3"/>
  <c r="Y15" i="3"/>
  <c r="Z15" i="3" s="1"/>
  <c r="V15" i="3"/>
  <c r="W15" i="3" s="1"/>
  <c r="U15" i="3"/>
  <c r="T15" i="3"/>
  <c r="R15" i="3"/>
  <c r="Q15" i="3"/>
  <c r="N15" i="3"/>
  <c r="L15" i="3"/>
  <c r="S15" i="3" s="1"/>
  <c r="AO14" i="3"/>
  <c r="AL14" i="3"/>
  <c r="AF14" i="3"/>
  <c r="AE14" i="3"/>
  <c r="Z14" i="3"/>
  <c r="Y14" i="3"/>
  <c r="V14" i="3"/>
  <c r="W14" i="3" s="1"/>
  <c r="U14" i="3"/>
  <c r="T14" i="3"/>
  <c r="R14" i="3"/>
  <c r="Q14" i="3"/>
  <c r="N14" i="3"/>
  <c r="L14" i="3"/>
  <c r="AP14" i="3" s="1"/>
  <c r="AP13" i="3"/>
  <c r="AO13" i="3"/>
  <c r="AL13" i="3"/>
  <c r="AF13" i="3"/>
  <c r="AE13" i="3"/>
  <c r="Z13" i="3"/>
  <c r="Y13" i="3"/>
  <c r="W13" i="3"/>
  <c r="V13" i="3"/>
  <c r="U13" i="3"/>
  <c r="T13" i="3"/>
  <c r="R13" i="3"/>
  <c r="Q13" i="3"/>
  <c r="N13" i="3"/>
  <c r="L13" i="3"/>
  <c r="S13" i="3" s="1"/>
  <c r="AO12" i="3"/>
  <c r="AL12" i="3"/>
  <c r="AF12" i="3"/>
  <c r="AE12" i="3"/>
  <c r="AB12" i="3"/>
  <c r="AC12" i="3" s="1"/>
  <c r="Z12" i="3"/>
  <c r="AA12" i="3" s="1"/>
  <c r="Y12" i="3"/>
  <c r="V12" i="3"/>
  <c r="W12" i="3" s="1"/>
  <c r="U12" i="3"/>
  <c r="T12" i="3"/>
  <c r="R12" i="3"/>
  <c r="Q12" i="3"/>
  <c r="O12" i="3"/>
  <c r="N12" i="3"/>
  <c r="L12" i="3"/>
  <c r="S12" i="3" s="1"/>
  <c r="AP11" i="3"/>
  <c r="AO11" i="3"/>
  <c r="AL11" i="3"/>
  <c r="AF11" i="3"/>
  <c r="AE11" i="3"/>
  <c r="Y11" i="3"/>
  <c r="Z11" i="3" s="1"/>
  <c r="AA11" i="3" s="1"/>
  <c r="X11" i="3"/>
  <c r="V11" i="3"/>
  <c r="W11" i="3" s="1"/>
  <c r="U11" i="3"/>
  <c r="T11" i="3"/>
  <c r="S11" i="3"/>
  <c r="AB11" i="3" s="1"/>
  <c r="AC11" i="3" s="1"/>
  <c r="R11" i="3"/>
  <c r="Q11" i="3"/>
  <c r="N11" i="3"/>
  <c r="L11" i="3"/>
  <c r="AP10" i="3"/>
  <c r="AO10" i="3"/>
  <c r="AL10" i="3"/>
  <c r="AF10" i="3"/>
  <c r="AE10" i="3"/>
  <c r="Z10" i="3"/>
  <c r="AA10" i="3" s="1"/>
  <c r="Y10" i="3"/>
  <c r="V10" i="3"/>
  <c r="W10" i="3" s="1"/>
  <c r="U10" i="3"/>
  <c r="T10" i="3"/>
  <c r="R10" i="3"/>
  <c r="Q10" i="3"/>
  <c r="N10" i="3"/>
  <c r="L10" i="3"/>
  <c r="S10" i="3" s="1"/>
  <c r="AB10" i="3" s="1"/>
  <c r="AC10" i="3" s="1"/>
  <c r="AX9" i="3"/>
  <c r="AY9" i="3" s="1"/>
  <c r="AZ9" i="3" s="1"/>
  <c r="BA9" i="3" s="1"/>
  <c r="AP9" i="3"/>
  <c r="AR9" i="3" s="1"/>
  <c r="AS9" i="3" s="1"/>
  <c r="AT9" i="3" s="1"/>
  <c r="AU9" i="3" s="1"/>
  <c r="AV9" i="3" s="1"/>
  <c r="AW9" i="3" s="1"/>
  <c r="AO9" i="3"/>
  <c r="AL9" i="3"/>
  <c r="AF9" i="3"/>
  <c r="AE9" i="3"/>
  <c r="Z9" i="3"/>
  <c r="AA9" i="3" s="1"/>
  <c r="Y9" i="3"/>
  <c r="W9" i="3"/>
  <c r="V9" i="3"/>
  <c r="U9" i="3"/>
  <c r="T9" i="3"/>
  <c r="S9" i="3"/>
  <c r="AB9" i="3" s="1"/>
  <c r="AC9" i="3" s="1"/>
  <c r="R9" i="3"/>
  <c r="Q9" i="3"/>
  <c r="O9" i="3"/>
  <c r="N9" i="3"/>
  <c r="AQ9" i="3" s="1"/>
  <c r="L9" i="3"/>
  <c r="P9" i="3" s="1"/>
  <c r="AR8" i="3"/>
  <c r="AS8" i="3" s="1"/>
  <c r="AX8" i="3" s="1"/>
  <c r="AY8" i="3" s="1"/>
  <c r="AZ8" i="3" s="1"/>
  <c r="BA8" i="3" s="1"/>
  <c r="AQ8" i="3"/>
  <c r="AO8" i="3"/>
  <c r="AL8" i="3"/>
  <c r="AG8" i="3"/>
  <c r="AJ8" i="3" s="1"/>
  <c r="AM8" i="3" s="1"/>
  <c r="AN8" i="3" s="1"/>
  <c r="AF8" i="3"/>
  <c r="AE8" i="3"/>
  <c r="Y8" i="3"/>
  <c r="Z8" i="3" s="1"/>
  <c r="AA8" i="3" s="1"/>
  <c r="W8" i="3"/>
  <c r="X8" i="3" s="1"/>
  <c r="V8" i="3"/>
  <c r="U8" i="3"/>
  <c r="T8" i="3"/>
  <c r="S8" i="3"/>
  <c r="AB8" i="3" s="1"/>
  <c r="AC8" i="3" s="1"/>
  <c r="R8" i="3"/>
  <c r="Q8" i="3"/>
  <c r="O8" i="3"/>
  <c r="P8" i="3" s="1"/>
  <c r="N8" i="3"/>
  <c r="L8" i="3"/>
  <c r="AP8" i="3" s="1"/>
  <c r="AO7" i="3"/>
  <c r="AL7" i="3"/>
  <c r="AF7" i="3"/>
  <c r="AE7" i="3"/>
  <c r="Y7" i="3"/>
  <c r="Z7" i="3" s="1"/>
  <c r="AA7" i="3" s="1"/>
  <c r="V7" i="3"/>
  <c r="W7" i="3" s="1"/>
  <c r="U7" i="3"/>
  <c r="T7" i="3"/>
  <c r="S7" i="3"/>
  <c r="AB7" i="3" s="1"/>
  <c r="AC7" i="3" s="1"/>
  <c r="R7" i="3"/>
  <c r="Q7" i="3"/>
  <c r="N7" i="3"/>
  <c r="O7" i="3" s="1"/>
  <c r="L7" i="3"/>
  <c r="AP7" i="3" s="1"/>
  <c r="AO6" i="3"/>
  <c r="AL6" i="3"/>
  <c r="AF6" i="3"/>
  <c r="AE6" i="3"/>
  <c r="Y6" i="3"/>
  <c r="Z6" i="3" s="1"/>
  <c r="AA6" i="3" s="1"/>
  <c r="W6" i="3"/>
  <c r="V6" i="3"/>
  <c r="U6" i="3"/>
  <c r="T6" i="3"/>
  <c r="R6" i="3"/>
  <c r="Q6" i="3"/>
  <c r="N6" i="3"/>
  <c r="L6" i="3"/>
  <c r="S6" i="3" s="1"/>
  <c r="AB6" i="3" s="1"/>
  <c r="AC6" i="3" s="1"/>
  <c r="AO5" i="3"/>
  <c r="AL5" i="3"/>
  <c r="AF5" i="3"/>
  <c r="AE5" i="3"/>
  <c r="Y5" i="3"/>
  <c r="Z5" i="3" s="1"/>
  <c r="V5" i="3"/>
  <c r="W5" i="3" s="1"/>
  <c r="U5" i="3"/>
  <c r="T5" i="3"/>
  <c r="R5" i="3"/>
  <c r="Q5" i="3"/>
  <c r="N5" i="3"/>
  <c r="L5" i="3"/>
  <c r="AP4" i="3"/>
  <c r="AO4" i="3"/>
  <c r="AL4" i="3"/>
  <c r="AF4" i="3"/>
  <c r="AE4" i="3"/>
  <c r="Y4" i="3"/>
  <c r="Z4" i="3" s="1"/>
  <c r="AA4" i="3" s="1"/>
  <c r="X4" i="3"/>
  <c r="W4" i="3"/>
  <c r="V4" i="3"/>
  <c r="U4" i="3"/>
  <c r="T4" i="3"/>
  <c r="S4" i="3"/>
  <c r="AB4" i="3" s="1"/>
  <c r="AC4" i="3" s="1"/>
  <c r="R4" i="3"/>
  <c r="Q4" i="3"/>
  <c r="P4" i="3"/>
  <c r="O4" i="3"/>
  <c r="N4" i="3"/>
  <c r="L4" i="3"/>
  <c r="AO3" i="3"/>
  <c r="AL3" i="3"/>
  <c r="AF3" i="3"/>
  <c r="AE3" i="3"/>
  <c r="Y3" i="3"/>
  <c r="Z3" i="3" s="1"/>
  <c r="AA3" i="3" s="1"/>
  <c r="V3" i="3"/>
  <c r="W3" i="3" s="1"/>
  <c r="U3" i="3"/>
  <c r="T3" i="3"/>
  <c r="S3" i="3"/>
  <c r="AB3" i="3" s="1"/>
  <c r="AC3" i="3" s="1"/>
  <c r="R3" i="3"/>
  <c r="Q3" i="3"/>
  <c r="N3" i="3"/>
  <c r="O3" i="3" s="1"/>
  <c r="L3" i="3"/>
  <c r="AP3" i="3" s="1"/>
  <c r="AQ3" i="3" s="1"/>
  <c r="AO2" i="3"/>
  <c r="AL2" i="3"/>
  <c r="AF2" i="3"/>
  <c r="AE2" i="3"/>
  <c r="Y2" i="3"/>
  <c r="Z2" i="3" s="1"/>
  <c r="V2" i="3"/>
  <c r="W2" i="3" s="1"/>
  <c r="U2" i="3"/>
  <c r="R2" i="3"/>
  <c r="Q2" i="3"/>
  <c r="N2" i="3"/>
  <c r="L2" i="3"/>
  <c r="S2" i="3" s="1"/>
  <c r="AA2" i="3" l="1"/>
  <c r="AB2" i="3"/>
  <c r="AC2" i="3" s="1"/>
  <c r="X15" i="3"/>
  <c r="O15" i="3"/>
  <c r="P15" i="3" s="1"/>
  <c r="AA15" i="3"/>
  <c r="AB15" i="3"/>
  <c r="AC15" i="3" s="1"/>
  <c r="AG16" i="3"/>
  <c r="X16" i="3"/>
  <c r="X5" i="3"/>
  <c r="AG3" i="3"/>
  <c r="X3" i="3"/>
  <c r="AG4" i="3"/>
  <c r="AH8" i="3"/>
  <c r="AI8" i="3" s="1"/>
  <c r="AG10" i="3"/>
  <c r="AP61" i="3"/>
  <c r="S61" i="3"/>
  <c r="AB61" i="3" s="1"/>
  <c r="AC61" i="3" s="1"/>
  <c r="AA61" i="3"/>
  <c r="AQ7" i="3"/>
  <c r="AR7" i="3" s="1"/>
  <c r="AS7" i="3" s="1"/>
  <c r="AR3" i="3"/>
  <c r="AS3" i="3" s="1"/>
  <c r="O11" i="3"/>
  <c r="P11" i="3" s="1"/>
  <c r="AQ11" i="3"/>
  <c r="AR11" i="3" s="1"/>
  <c r="AS11" i="3" s="1"/>
  <c r="AG28" i="3"/>
  <c r="X28" i="3"/>
  <c r="AT40" i="3"/>
  <c r="AU40" i="3" s="1"/>
  <c r="AV40" i="3" s="1"/>
  <c r="AW40" i="3" s="1"/>
  <c r="AX40" i="3"/>
  <c r="AY40" i="3" s="1"/>
  <c r="AZ40" i="3" s="1"/>
  <c r="BA40" i="3" s="1"/>
  <c r="AG48" i="3"/>
  <c r="X48" i="3"/>
  <c r="AG7" i="3"/>
  <c r="X7" i="3"/>
  <c r="AB13" i="3"/>
  <c r="AC13" i="3" s="1"/>
  <c r="X14" i="3"/>
  <c r="AX19" i="3"/>
  <c r="AY19" i="3" s="1"/>
  <c r="AZ19" i="3" s="1"/>
  <c r="BA19" i="3" s="1"/>
  <c r="AT19" i="3"/>
  <c r="AU19" i="3" s="1"/>
  <c r="AV19" i="3" s="1"/>
  <c r="AW19" i="3" s="1"/>
  <c r="AG25" i="3"/>
  <c r="X25" i="3"/>
  <c r="AA5" i="3"/>
  <c r="AG9" i="3"/>
  <c r="O5" i="3"/>
  <c r="P5" i="3" s="1"/>
  <c r="S18" i="3"/>
  <c r="AB18" i="3" s="1"/>
  <c r="AC18" i="3" s="1"/>
  <c r="AA18" i="3"/>
  <c r="AP18" i="3"/>
  <c r="S14" i="3"/>
  <c r="AB14" i="3" s="1"/>
  <c r="P14" i="3"/>
  <c r="AP6" i="3"/>
  <c r="P6" i="3"/>
  <c r="O6" i="3"/>
  <c r="AG6" i="3"/>
  <c r="AG12" i="3"/>
  <c r="X12" i="3"/>
  <c r="AP2" i="3"/>
  <c r="O2" i="3"/>
  <c r="P2" i="3" s="1"/>
  <c r="S5" i="3"/>
  <c r="AB5" i="3" s="1"/>
  <c r="AC5" i="3" s="1"/>
  <c r="AP5" i="3"/>
  <c r="AA14" i="3"/>
  <c r="AQ4" i="3"/>
  <c r="AR4" i="3" s="1"/>
  <c r="AS4" i="3" s="1"/>
  <c r="AT8" i="3"/>
  <c r="AU8" i="3" s="1"/>
  <c r="AV8" i="3" s="1"/>
  <c r="AW8" i="3" s="1"/>
  <c r="AG11" i="3"/>
  <c r="AX21" i="3"/>
  <c r="AY21" i="3" s="1"/>
  <c r="AZ21" i="3" s="1"/>
  <c r="BA21" i="3" s="1"/>
  <c r="AT21" i="3"/>
  <c r="AU21" i="3" s="1"/>
  <c r="AV21" i="3" s="1"/>
  <c r="AW21" i="3" s="1"/>
  <c r="X13" i="3"/>
  <c r="P3" i="3"/>
  <c r="P7" i="3"/>
  <c r="AQ10" i="3"/>
  <c r="AR10" i="3" s="1"/>
  <c r="AS10" i="3" s="1"/>
  <c r="O10" i="3"/>
  <c r="P10" i="3" s="1"/>
  <c r="X10" i="3"/>
  <c r="AR15" i="3"/>
  <c r="AS15" i="3" s="1"/>
  <c r="X17" i="3"/>
  <c r="AQ22" i="3"/>
  <c r="AR22" i="3" s="1"/>
  <c r="AS22" i="3" s="1"/>
  <c r="AG32" i="3"/>
  <c r="X32" i="3"/>
  <c r="AG33" i="3"/>
  <c r="X33" i="3"/>
  <c r="X60" i="3"/>
  <c r="X56" i="3"/>
  <c r="AQ14" i="3"/>
  <c r="AR14" i="3" s="1"/>
  <c r="AS14" i="3" s="1"/>
  <c r="O14" i="3"/>
  <c r="AQ18" i="3"/>
  <c r="O18" i="3"/>
  <c r="P18" i="3" s="1"/>
  <c r="AG23" i="3"/>
  <c r="AA27" i="3"/>
  <c r="S27" i="3"/>
  <c r="AB27" i="3" s="1"/>
  <c r="AC27" i="3" s="1"/>
  <c r="X27" i="3"/>
  <c r="P27" i="3"/>
  <c r="O27" i="3"/>
  <c r="AT36" i="3"/>
  <c r="AU36" i="3" s="1"/>
  <c r="AV36" i="3" s="1"/>
  <c r="AW36" i="3" s="1"/>
  <c r="AX36" i="3"/>
  <c r="AY36" i="3" s="1"/>
  <c r="AZ36" i="3" s="1"/>
  <c r="BA36" i="3" s="1"/>
  <c r="AQ13" i="3"/>
  <c r="AR13" i="3" s="1"/>
  <c r="AS13" i="3" s="1"/>
  <c r="O16" i="3"/>
  <c r="P16" i="3" s="1"/>
  <c r="AG21" i="3"/>
  <c r="X21" i="3"/>
  <c r="AT23" i="3"/>
  <c r="AU23" i="3" s="1"/>
  <c r="AV23" i="3" s="1"/>
  <c r="AW23" i="3" s="1"/>
  <c r="AX23" i="3"/>
  <c r="AY23" i="3" s="1"/>
  <c r="AZ23" i="3" s="1"/>
  <c r="BA23" i="3" s="1"/>
  <c r="AQ27" i="3"/>
  <c r="AR27" i="3" s="1"/>
  <c r="AS27" i="3" s="1"/>
  <c r="O28" i="3"/>
  <c r="P28" i="3" s="1"/>
  <c r="AQ28" i="3"/>
  <c r="AQ37" i="3"/>
  <c r="AR37" i="3" s="1"/>
  <c r="AS37" i="3" s="1"/>
  <c r="X2" i="3"/>
  <c r="X6" i="3"/>
  <c r="AB17" i="3"/>
  <c r="AC17" i="3" s="1"/>
  <c r="S42" i="3"/>
  <c r="AB42" i="3" s="1"/>
  <c r="AC42" i="3" s="1"/>
  <c r="AP42" i="3"/>
  <c r="P42" i="3"/>
  <c r="O13" i="3"/>
  <c r="P13" i="3" s="1"/>
  <c r="X9" i="3"/>
  <c r="AA13" i="3"/>
  <c r="AQ17" i="3"/>
  <c r="AR17" i="3" s="1"/>
  <c r="AS17" i="3" s="1"/>
  <c r="AG19" i="3"/>
  <c r="X19" i="3"/>
  <c r="AG20" i="3"/>
  <c r="AR24" i="3"/>
  <c r="AS24" i="3" s="1"/>
  <c r="AQ24" i="3"/>
  <c r="AG24" i="3"/>
  <c r="AP34" i="3"/>
  <c r="O34" i="3"/>
  <c r="P34" i="3" s="1"/>
  <c r="S34" i="3"/>
  <c r="AB34" i="3" s="1"/>
  <c r="AC34" i="3" s="1"/>
  <c r="AA34" i="3"/>
  <c r="AQ42" i="3"/>
  <c r="O42" i="3"/>
  <c r="P12" i="3"/>
  <c r="AP12" i="3"/>
  <c r="AP16" i="3"/>
  <c r="AQ16" i="3" s="1"/>
  <c r="P20" i="3"/>
  <c r="X20" i="3"/>
  <c r="X23" i="3"/>
  <c r="O24" i="3"/>
  <c r="P24" i="3" s="1"/>
  <c r="X24" i="3"/>
  <c r="AQ31" i="3"/>
  <c r="AR31" i="3" s="1"/>
  <c r="AS31" i="3" s="1"/>
  <c r="AQ33" i="3"/>
  <c r="AA45" i="3"/>
  <c r="AG45" i="3"/>
  <c r="AR55" i="3"/>
  <c r="AS55" i="3" s="1"/>
  <c r="AR32" i="3"/>
  <c r="AS32" i="3" s="1"/>
  <c r="AG22" i="3"/>
  <c r="AP26" i="3"/>
  <c r="S26" i="3"/>
  <c r="AB26" i="3" s="1"/>
  <c r="AC26" i="3" s="1"/>
  <c r="AG26" i="3"/>
  <c r="X26" i="3"/>
  <c r="AA37" i="3"/>
  <c r="AG37" i="3"/>
  <c r="AR45" i="3"/>
  <c r="AS45" i="3" s="1"/>
  <c r="AQ45" i="3"/>
  <c r="AR28" i="3"/>
  <c r="AS28" i="3" s="1"/>
  <c r="AP29" i="3"/>
  <c r="AT44" i="3"/>
  <c r="AU44" i="3" s="1"/>
  <c r="AV44" i="3" s="1"/>
  <c r="AW44" i="3" s="1"/>
  <c r="AX44" i="3"/>
  <c r="AY44" i="3" s="1"/>
  <c r="AZ44" i="3" s="1"/>
  <c r="BA44" i="3" s="1"/>
  <c r="AA49" i="3"/>
  <c r="AG49" i="3"/>
  <c r="AR20" i="3"/>
  <c r="AS20" i="3" s="1"/>
  <c r="O26" i="3"/>
  <c r="P26" i="3" s="1"/>
  <c r="AA26" i="3"/>
  <c r="AG29" i="3"/>
  <c r="X29" i="3"/>
  <c r="AP30" i="3"/>
  <c r="P30" i="3"/>
  <c r="S30" i="3"/>
  <c r="AB30" i="3" s="1"/>
  <c r="AC30" i="3" s="1"/>
  <c r="AA46" i="3"/>
  <c r="S46" i="3"/>
  <c r="AB46" i="3" s="1"/>
  <c r="AC46" i="3" s="1"/>
  <c r="AP46" i="3"/>
  <c r="AP25" i="3"/>
  <c r="AG31" i="3"/>
  <c r="AR33" i="3"/>
  <c r="AS33" i="3" s="1"/>
  <c r="AJ44" i="3"/>
  <c r="AM44" i="3" s="1"/>
  <c r="AN44" i="3" s="1"/>
  <c r="AH44" i="3"/>
  <c r="AI44" i="3" s="1"/>
  <c r="AG58" i="3"/>
  <c r="X58" i="3"/>
  <c r="AA42" i="3"/>
  <c r="AG46" i="3"/>
  <c r="X46" i="3"/>
  <c r="AG61" i="3"/>
  <c r="X61" i="3"/>
  <c r="AX70" i="3"/>
  <c r="AY70" i="3" s="1"/>
  <c r="AZ70" i="3" s="1"/>
  <c r="BA70" i="3" s="1"/>
  <c r="AT70" i="3"/>
  <c r="AU70" i="3" s="1"/>
  <c r="AV70" i="3" s="1"/>
  <c r="AW70" i="3" s="1"/>
  <c r="P21" i="3"/>
  <c r="P29" i="3"/>
  <c r="P33" i="3"/>
  <c r="AG39" i="3"/>
  <c r="X39" i="3"/>
  <c r="AG41" i="3"/>
  <c r="AG43" i="3"/>
  <c r="X43" i="3"/>
  <c r="AQ46" i="3"/>
  <c r="O46" i="3"/>
  <c r="P46" i="3" s="1"/>
  <c r="AG55" i="3"/>
  <c r="X55" i="3"/>
  <c r="S56" i="3"/>
  <c r="AB56" i="3" s="1"/>
  <c r="AC56" i="3" s="1"/>
  <c r="AP56" i="3"/>
  <c r="P56" i="3"/>
  <c r="O56" i="3"/>
  <c r="AG59" i="3"/>
  <c r="X59" i="3"/>
  <c r="S60" i="3"/>
  <c r="AB60" i="3" s="1"/>
  <c r="AC60" i="3" s="1"/>
  <c r="AP60" i="3"/>
  <c r="P60" i="3"/>
  <c r="O60" i="3"/>
  <c r="X69" i="3"/>
  <c r="AR35" i="3"/>
  <c r="AS35" i="3" s="1"/>
  <c r="AP39" i="3"/>
  <c r="AQ43" i="3"/>
  <c r="AR43" i="3" s="1"/>
  <c r="AS43" i="3" s="1"/>
  <c r="AT48" i="3"/>
  <c r="AU48" i="3" s="1"/>
  <c r="AV48" i="3" s="1"/>
  <c r="AW48" i="3" s="1"/>
  <c r="AX48" i="3"/>
  <c r="AY48" i="3" s="1"/>
  <c r="AZ48" i="3" s="1"/>
  <c r="BA48" i="3" s="1"/>
  <c r="AJ54" i="3"/>
  <c r="AM54" i="3" s="1"/>
  <c r="AN54" i="3" s="1"/>
  <c r="AH54" i="3"/>
  <c r="AI54" i="3" s="1"/>
  <c r="P57" i="3"/>
  <c r="O58" i="3"/>
  <c r="P58" i="3" s="1"/>
  <c r="AQ58" i="3"/>
  <c r="X30" i="3"/>
  <c r="X34" i="3"/>
  <c r="AG35" i="3"/>
  <c r="X35" i="3"/>
  <c r="AG36" i="3"/>
  <c r="X36" i="3"/>
  <c r="O39" i="3"/>
  <c r="P39" i="3" s="1"/>
  <c r="AG40" i="3"/>
  <c r="AG47" i="3"/>
  <c r="X47" i="3"/>
  <c r="AQ50" i="3"/>
  <c r="AR50" i="3" s="1"/>
  <c r="AS50" i="3" s="1"/>
  <c r="AR51" i="3"/>
  <c r="AS51" i="3" s="1"/>
  <c r="AT53" i="3"/>
  <c r="AU53" i="3" s="1"/>
  <c r="AV53" i="3" s="1"/>
  <c r="AW53" i="3" s="1"/>
  <c r="AX53" i="3"/>
  <c r="AY53" i="3" s="1"/>
  <c r="AZ53" i="3" s="1"/>
  <c r="BA53" i="3" s="1"/>
  <c r="AG67" i="3"/>
  <c r="O35" i="3"/>
  <c r="S38" i="3"/>
  <c r="AB38" i="3" s="1"/>
  <c r="AC38" i="3" s="1"/>
  <c r="AP38" i="3"/>
  <c r="P38" i="3"/>
  <c r="AG38" i="3"/>
  <c r="X38" i="3"/>
  <c r="AR41" i="3"/>
  <c r="AS41" i="3" s="1"/>
  <c r="AQ41" i="3"/>
  <c r="AG51" i="3"/>
  <c r="X51" i="3"/>
  <c r="AG53" i="3"/>
  <c r="P35" i="3"/>
  <c r="AQ38" i="3"/>
  <c r="AA38" i="3"/>
  <c r="AG42" i="3"/>
  <c r="X42" i="3"/>
  <c r="AQ47" i="3"/>
  <c r="AR47" i="3" s="1"/>
  <c r="AS47" i="3" s="1"/>
  <c r="P36" i="3"/>
  <c r="P40" i="3"/>
  <c r="X40" i="3"/>
  <c r="X44" i="3"/>
  <c r="AQ49" i="3"/>
  <c r="AR49" i="3" s="1"/>
  <c r="AS49" i="3" s="1"/>
  <c r="AR54" i="3"/>
  <c r="AS54" i="3" s="1"/>
  <c r="S57" i="3"/>
  <c r="AB57" i="3" s="1"/>
  <c r="AC57" i="3" s="1"/>
  <c r="AR62" i="3"/>
  <c r="AS62" i="3" s="1"/>
  <c r="AX66" i="3"/>
  <c r="AY66" i="3" s="1"/>
  <c r="AZ66" i="3" s="1"/>
  <c r="BA66" i="3" s="1"/>
  <c r="AT66" i="3"/>
  <c r="AU66" i="3" s="1"/>
  <c r="AV66" i="3" s="1"/>
  <c r="AW66" i="3" s="1"/>
  <c r="S52" i="3"/>
  <c r="AB52" i="3" s="1"/>
  <c r="AC52" i="3" s="1"/>
  <c r="AP52" i="3"/>
  <c r="X52" i="3"/>
  <c r="AA56" i="3"/>
  <c r="AQ60" i="3"/>
  <c r="AG68" i="3"/>
  <c r="X68" i="3"/>
  <c r="AP69" i="3"/>
  <c r="AA69" i="3"/>
  <c r="S69" i="3"/>
  <c r="AB69" i="3" s="1"/>
  <c r="AC69" i="3" s="1"/>
  <c r="AG70" i="3"/>
  <c r="X70" i="3"/>
  <c r="AQ57" i="3"/>
  <c r="AR57" i="3" s="1"/>
  <c r="AS57" i="3" s="1"/>
  <c r="AR59" i="3"/>
  <c r="AS59" i="3" s="1"/>
  <c r="AA60" i="3"/>
  <c r="AG65" i="3"/>
  <c r="X65" i="3"/>
  <c r="O47" i="3"/>
  <c r="AG50" i="3"/>
  <c r="O52" i="3"/>
  <c r="P52" i="3" s="1"/>
  <c r="AA52" i="3"/>
  <c r="AR58" i="3"/>
  <c r="AS58" i="3" s="1"/>
  <c r="AQ59" i="3"/>
  <c r="AG63" i="3"/>
  <c r="P43" i="3"/>
  <c r="P47" i="3"/>
  <c r="AG64" i="3"/>
  <c r="X64" i="3"/>
  <c r="AP65" i="3"/>
  <c r="P65" i="3"/>
  <c r="AA65" i="3"/>
  <c r="S65" i="3"/>
  <c r="AB65" i="3" s="1"/>
  <c r="AC65" i="3" s="1"/>
  <c r="AG66" i="3"/>
  <c r="X66" i="3"/>
  <c r="O50" i="3"/>
  <c r="P50" i="3" s="1"/>
  <c r="AG62" i="3"/>
  <c r="X62" i="3"/>
  <c r="AG71" i="3"/>
  <c r="P63" i="3"/>
  <c r="X63" i="3"/>
  <c r="AP63" i="3"/>
  <c r="P67" i="3"/>
  <c r="X67" i="3"/>
  <c r="AP67" i="3"/>
  <c r="P71" i="3"/>
  <c r="X71" i="3"/>
  <c r="AP71" i="3"/>
  <c r="P64" i="3"/>
  <c r="AP64" i="3"/>
  <c r="P68" i="3"/>
  <c r="AP68" i="3"/>
  <c r="O57" i="3"/>
  <c r="O61" i="3"/>
  <c r="P61" i="3" s="1"/>
  <c r="O65" i="3"/>
  <c r="O69" i="3"/>
  <c r="P69" i="3" s="1"/>
  <c r="AG2" i="3" l="1"/>
  <c r="AH2" i="3" s="1"/>
  <c r="AI2" i="3" s="1"/>
  <c r="AG15" i="3"/>
  <c r="AJ15" i="3" s="1"/>
  <c r="AM15" i="3" s="1"/>
  <c r="AN15" i="3" s="1"/>
  <c r="AT14" i="3"/>
  <c r="AU14" i="3" s="1"/>
  <c r="AV14" i="3" s="1"/>
  <c r="AW14" i="3" s="1"/>
  <c r="AX14" i="3"/>
  <c r="AY14" i="3" s="1"/>
  <c r="AZ14" i="3" s="1"/>
  <c r="BA14" i="3" s="1"/>
  <c r="AT11" i="3"/>
  <c r="AU11" i="3" s="1"/>
  <c r="AV11" i="3" s="1"/>
  <c r="AW11" i="3" s="1"/>
  <c r="AX11" i="3"/>
  <c r="AY11" i="3" s="1"/>
  <c r="AZ11" i="3" s="1"/>
  <c r="BA11" i="3" s="1"/>
  <c r="AT50" i="3"/>
  <c r="AU50" i="3" s="1"/>
  <c r="AV50" i="3" s="1"/>
  <c r="AW50" i="3" s="1"/>
  <c r="AX50" i="3"/>
  <c r="AY50" i="3" s="1"/>
  <c r="AZ50" i="3" s="1"/>
  <c r="BA50" i="3" s="1"/>
  <c r="AT37" i="3"/>
  <c r="AU37" i="3" s="1"/>
  <c r="AV37" i="3" s="1"/>
  <c r="AW37" i="3" s="1"/>
  <c r="AX37" i="3"/>
  <c r="AY37" i="3" s="1"/>
  <c r="AZ37" i="3" s="1"/>
  <c r="BA37" i="3" s="1"/>
  <c r="AT31" i="3"/>
  <c r="AU31" i="3" s="1"/>
  <c r="AV31" i="3" s="1"/>
  <c r="AW31" i="3" s="1"/>
  <c r="AX31" i="3"/>
  <c r="AY31" i="3" s="1"/>
  <c r="AZ31" i="3" s="1"/>
  <c r="BA31" i="3" s="1"/>
  <c r="AX13" i="3"/>
  <c r="AY13" i="3" s="1"/>
  <c r="AZ13" i="3" s="1"/>
  <c r="BA13" i="3" s="1"/>
  <c r="AT13" i="3"/>
  <c r="AU13" i="3" s="1"/>
  <c r="AV13" i="3" s="1"/>
  <c r="AW13" i="3" s="1"/>
  <c r="AT10" i="3"/>
  <c r="AU10" i="3" s="1"/>
  <c r="AV10" i="3" s="1"/>
  <c r="AW10" i="3" s="1"/>
  <c r="AX10" i="3"/>
  <c r="AY10" i="3" s="1"/>
  <c r="AZ10" i="3" s="1"/>
  <c r="BA10" i="3" s="1"/>
  <c r="AT4" i="3"/>
  <c r="AU4" i="3" s="1"/>
  <c r="AV4" i="3" s="1"/>
  <c r="AW4" i="3" s="1"/>
  <c r="AX4" i="3"/>
  <c r="AY4" i="3" s="1"/>
  <c r="AZ4" i="3" s="1"/>
  <c r="BA4" i="3" s="1"/>
  <c r="AT7" i="3"/>
  <c r="AU7" i="3" s="1"/>
  <c r="AV7" i="3" s="1"/>
  <c r="AW7" i="3" s="1"/>
  <c r="AX7" i="3"/>
  <c r="AY7" i="3" s="1"/>
  <c r="AZ7" i="3" s="1"/>
  <c r="BA7" i="3" s="1"/>
  <c r="AX43" i="3"/>
  <c r="AY43" i="3" s="1"/>
  <c r="AZ43" i="3" s="1"/>
  <c r="BA43" i="3" s="1"/>
  <c r="AT43" i="3"/>
  <c r="AU43" i="3" s="1"/>
  <c r="AV43" i="3" s="1"/>
  <c r="AW43" i="3" s="1"/>
  <c r="AT17" i="3"/>
  <c r="AU17" i="3" s="1"/>
  <c r="AV17" i="3" s="1"/>
  <c r="AW17" i="3" s="1"/>
  <c r="AX17" i="3"/>
  <c r="AY17" i="3" s="1"/>
  <c r="AZ17" i="3" s="1"/>
  <c r="BA17" i="3" s="1"/>
  <c r="AX47" i="3"/>
  <c r="AY47" i="3" s="1"/>
  <c r="AZ47" i="3" s="1"/>
  <c r="BA47" i="3" s="1"/>
  <c r="AT47" i="3"/>
  <c r="AU47" i="3" s="1"/>
  <c r="AV47" i="3" s="1"/>
  <c r="AW47" i="3" s="1"/>
  <c r="AT27" i="3"/>
  <c r="AU27" i="3" s="1"/>
  <c r="AV27" i="3" s="1"/>
  <c r="AW27" i="3" s="1"/>
  <c r="AX27" i="3"/>
  <c r="AY27" i="3" s="1"/>
  <c r="AZ27" i="3" s="1"/>
  <c r="BA27" i="3" s="1"/>
  <c r="AT22" i="3"/>
  <c r="AU22" i="3" s="1"/>
  <c r="AV22" i="3" s="1"/>
  <c r="AW22" i="3" s="1"/>
  <c r="AX22" i="3"/>
  <c r="AY22" i="3" s="1"/>
  <c r="AZ22" i="3" s="1"/>
  <c r="BA22" i="3" s="1"/>
  <c r="AT49" i="3"/>
  <c r="AU49" i="3" s="1"/>
  <c r="AV49" i="3" s="1"/>
  <c r="AW49" i="3" s="1"/>
  <c r="AX49" i="3"/>
  <c r="AY49" i="3" s="1"/>
  <c r="AZ49" i="3" s="1"/>
  <c r="BA49" i="3" s="1"/>
  <c r="AH61" i="3"/>
  <c r="AI61" i="3" s="1"/>
  <c r="AJ61" i="3"/>
  <c r="AM61" i="3" s="1"/>
  <c r="AN61" i="3" s="1"/>
  <c r="AJ42" i="3"/>
  <c r="AM42" i="3" s="1"/>
  <c r="AN42" i="3" s="1"/>
  <c r="AH42" i="3"/>
  <c r="AI42" i="3" s="1"/>
  <c r="AJ67" i="3"/>
  <c r="AM67" i="3" s="1"/>
  <c r="AN67" i="3" s="1"/>
  <c r="AH67" i="3"/>
  <c r="AI67" i="3" s="1"/>
  <c r="AJ41" i="3"/>
  <c r="AM41" i="3" s="1"/>
  <c r="AN41" i="3" s="1"/>
  <c r="AH41" i="3"/>
  <c r="AI41" i="3" s="1"/>
  <c r="AG30" i="3"/>
  <c r="AX20" i="3"/>
  <c r="AY20" i="3" s="1"/>
  <c r="AZ20" i="3" s="1"/>
  <c r="BA20" i="3" s="1"/>
  <c r="AT20" i="3"/>
  <c r="AU20" i="3" s="1"/>
  <c r="AV20" i="3" s="1"/>
  <c r="AW20" i="3" s="1"/>
  <c r="AT45" i="3"/>
  <c r="AU45" i="3" s="1"/>
  <c r="AV45" i="3" s="1"/>
  <c r="AW45" i="3" s="1"/>
  <c r="AX45" i="3"/>
  <c r="AY45" i="3" s="1"/>
  <c r="AZ45" i="3" s="1"/>
  <c r="BA45" i="3" s="1"/>
  <c r="AJ22" i="3"/>
  <c r="AM22" i="3" s="1"/>
  <c r="AN22" i="3" s="1"/>
  <c r="AH22" i="3"/>
  <c r="AI22" i="3" s="1"/>
  <c r="BB22" i="3" s="1"/>
  <c r="AH7" i="3"/>
  <c r="AI7" i="3" s="1"/>
  <c r="AJ7" i="3"/>
  <c r="AM7" i="3" s="1"/>
  <c r="AN7" i="3" s="1"/>
  <c r="AG18" i="3"/>
  <c r="AT41" i="3"/>
  <c r="AU41" i="3" s="1"/>
  <c r="AV41" i="3" s="1"/>
  <c r="AW41" i="3" s="1"/>
  <c r="AX41" i="3"/>
  <c r="AY41" i="3" s="1"/>
  <c r="AZ41" i="3" s="1"/>
  <c r="BA41" i="3" s="1"/>
  <c r="AH49" i="3"/>
  <c r="AI49" i="3" s="1"/>
  <c r="AJ49" i="3"/>
  <c r="AM49" i="3" s="1"/>
  <c r="AN49" i="3" s="1"/>
  <c r="AJ32" i="3"/>
  <c r="AM32" i="3" s="1"/>
  <c r="AN32" i="3" s="1"/>
  <c r="AH32" i="3"/>
  <c r="AI32" i="3" s="1"/>
  <c r="AR63" i="3"/>
  <c r="AS63" i="3" s="1"/>
  <c r="AQ63" i="3"/>
  <c r="AJ64" i="3"/>
  <c r="AM64" i="3" s="1"/>
  <c r="AN64" i="3" s="1"/>
  <c r="AH64" i="3"/>
  <c r="AI64" i="3" s="1"/>
  <c r="AJ50" i="3"/>
  <c r="AM50" i="3" s="1"/>
  <c r="AN50" i="3" s="1"/>
  <c r="AH50" i="3"/>
  <c r="AI50" i="3" s="1"/>
  <c r="AT57" i="3"/>
  <c r="AU57" i="3" s="1"/>
  <c r="AV57" i="3" s="1"/>
  <c r="AW57" i="3" s="1"/>
  <c r="AX57" i="3"/>
  <c r="AY57" i="3" s="1"/>
  <c r="AZ57" i="3" s="1"/>
  <c r="BA57" i="3" s="1"/>
  <c r="AJ68" i="3"/>
  <c r="AM68" i="3" s="1"/>
  <c r="AN68" i="3" s="1"/>
  <c r="AH68" i="3"/>
  <c r="AI68" i="3" s="1"/>
  <c r="AJ36" i="3"/>
  <c r="AM36" i="3" s="1"/>
  <c r="AN36" i="3" s="1"/>
  <c r="AH36" i="3"/>
  <c r="AI36" i="3" s="1"/>
  <c r="AQ56" i="3"/>
  <c r="AR56" i="3" s="1"/>
  <c r="AS56" i="3" s="1"/>
  <c r="AR60" i="3"/>
  <c r="AS60" i="3" s="1"/>
  <c r="AH39" i="3"/>
  <c r="AI39" i="3" s="1"/>
  <c r="AJ39" i="3"/>
  <c r="AM39" i="3" s="1"/>
  <c r="AN39" i="3" s="1"/>
  <c r="AH31" i="3"/>
  <c r="AI31" i="3" s="1"/>
  <c r="BB31" i="3" s="1"/>
  <c r="AJ31" i="3"/>
  <c r="AM31" i="3" s="1"/>
  <c r="AN31" i="3" s="1"/>
  <c r="AX55" i="3"/>
  <c r="AY55" i="3" s="1"/>
  <c r="AZ55" i="3" s="1"/>
  <c r="BA55" i="3" s="1"/>
  <c r="AT55" i="3"/>
  <c r="AU55" i="3" s="1"/>
  <c r="AV55" i="3" s="1"/>
  <c r="AW55" i="3" s="1"/>
  <c r="AH20" i="3"/>
  <c r="AI20" i="3" s="1"/>
  <c r="BB20" i="3" s="1"/>
  <c r="AJ20" i="3"/>
  <c r="AM20" i="3" s="1"/>
  <c r="AN20" i="3" s="1"/>
  <c r="AR42" i="3"/>
  <c r="AS42" i="3" s="1"/>
  <c r="AJ21" i="3"/>
  <c r="AM21" i="3" s="1"/>
  <c r="AN21" i="3" s="1"/>
  <c r="AH21" i="3"/>
  <c r="AI21" i="3" s="1"/>
  <c r="AC14" i="3"/>
  <c r="AG14" i="3"/>
  <c r="AG17" i="3"/>
  <c r="AJ48" i="3"/>
  <c r="AM48" i="3" s="1"/>
  <c r="AN48" i="3" s="1"/>
  <c r="AH48" i="3"/>
  <c r="AI48" i="3" s="1"/>
  <c r="AH10" i="3"/>
  <c r="AI10" i="3" s="1"/>
  <c r="BB10" i="3" s="1"/>
  <c r="AJ10" i="3"/>
  <c r="AM10" i="3" s="1"/>
  <c r="AN10" i="3" s="1"/>
  <c r="AG5" i="3"/>
  <c r="AJ62" i="3"/>
  <c r="AM62" i="3" s="1"/>
  <c r="AN62" i="3" s="1"/>
  <c r="AH62" i="3"/>
  <c r="AI62" i="3" s="1"/>
  <c r="AT33" i="3"/>
  <c r="AU33" i="3" s="1"/>
  <c r="AV33" i="3" s="1"/>
  <c r="AW33" i="3" s="1"/>
  <c r="AX33" i="3"/>
  <c r="AY33" i="3" s="1"/>
  <c r="AZ33" i="3" s="1"/>
  <c r="BA33" i="3" s="1"/>
  <c r="AT24" i="3"/>
  <c r="AU24" i="3" s="1"/>
  <c r="AV24" i="3" s="1"/>
  <c r="AW24" i="3" s="1"/>
  <c r="AX24" i="3"/>
  <c r="AY24" i="3" s="1"/>
  <c r="AZ24" i="3" s="1"/>
  <c r="BA24" i="3" s="1"/>
  <c r="AJ38" i="3"/>
  <c r="AM38" i="3" s="1"/>
  <c r="AN38" i="3" s="1"/>
  <c r="AH38" i="3"/>
  <c r="AI38" i="3" s="1"/>
  <c r="AX51" i="3"/>
  <c r="AY51" i="3" s="1"/>
  <c r="AZ51" i="3" s="1"/>
  <c r="BA51" i="3" s="1"/>
  <c r="AT51" i="3"/>
  <c r="AU51" i="3" s="1"/>
  <c r="AV51" i="3" s="1"/>
  <c r="AW51" i="3" s="1"/>
  <c r="AQ39" i="3"/>
  <c r="AR39" i="3"/>
  <c r="AS39" i="3" s="1"/>
  <c r="AJ55" i="3"/>
  <c r="AM55" i="3" s="1"/>
  <c r="AN55" i="3" s="1"/>
  <c r="AH55" i="3"/>
  <c r="AI55" i="3" s="1"/>
  <c r="AJ46" i="3"/>
  <c r="AM46" i="3" s="1"/>
  <c r="AN46" i="3" s="1"/>
  <c r="AH46" i="3"/>
  <c r="AI46" i="3" s="1"/>
  <c r="AQ30" i="3"/>
  <c r="AR30" i="3" s="1"/>
  <c r="AS30" i="3" s="1"/>
  <c r="AJ45" i="3"/>
  <c r="AM45" i="3" s="1"/>
  <c r="AN45" i="3" s="1"/>
  <c r="AH45" i="3"/>
  <c r="AI45" i="3" s="1"/>
  <c r="AG56" i="3"/>
  <c r="AQ2" i="3"/>
  <c r="AR2" i="3" s="1"/>
  <c r="AS2" i="3" s="1"/>
  <c r="AH9" i="3"/>
  <c r="AI9" i="3" s="1"/>
  <c r="AJ9" i="3"/>
  <c r="AM9" i="3" s="1"/>
  <c r="AN9" i="3" s="1"/>
  <c r="AT3" i="3"/>
  <c r="AU3" i="3" s="1"/>
  <c r="AV3" i="3" s="1"/>
  <c r="AW3" i="3" s="1"/>
  <c r="AX3" i="3"/>
  <c r="AY3" i="3" s="1"/>
  <c r="AZ3" i="3" s="1"/>
  <c r="BA3" i="3" s="1"/>
  <c r="BB8" i="3"/>
  <c r="AT32" i="3"/>
  <c r="AU32" i="3" s="1"/>
  <c r="AV32" i="3" s="1"/>
  <c r="AW32" i="3" s="1"/>
  <c r="AX32" i="3"/>
  <c r="AY32" i="3" s="1"/>
  <c r="AZ32" i="3" s="1"/>
  <c r="BA32" i="3" s="1"/>
  <c r="AR71" i="3"/>
  <c r="AS71" i="3" s="1"/>
  <c r="AQ71" i="3"/>
  <c r="AH66" i="3"/>
  <c r="AI66" i="3" s="1"/>
  <c r="BB66" i="3" s="1"/>
  <c r="AJ66" i="3"/>
  <c r="AM66" i="3" s="1"/>
  <c r="AN66" i="3" s="1"/>
  <c r="AQ69" i="3"/>
  <c r="AR69" i="3" s="1"/>
  <c r="AS69" i="3" s="1"/>
  <c r="AH70" i="3"/>
  <c r="AI70" i="3" s="1"/>
  <c r="BB70" i="3" s="1"/>
  <c r="AJ70" i="3"/>
  <c r="AM70" i="3" s="1"/>
  <c r="AN70" i="3" s="1"/>
  <c r="AG57" i="3"/>
  <c r="AH53" i="3"/>
  <c r="AI53" i="3" s="1"/>
  <c r="BB53" i="3" s="1"/>
  <c r="AJ53" i="3"/>
  <c r="AM53" i="3" s="1"/>
  <c r="AN53" i="3" s="1"/>
  <c r="AJ35" i="3"/>
  <c r="AM35" i="3" s="1"/>
  <c r="AN35" i="3" s="1"/>
  <c r="AH35" i="3"/>
  <c r="AI35" i="3" s="1"/>
  <c r="AX35" i="3"/>
  <c r="AY35" i="3" s="1"/>
  <c r="AZ35" i="3" s="1"/>
  <c r="BA35" i="3" s="1"/>
  <c r="AT35" i="3"/>
  <c r="AU35" i="3" s="1"/>
  <c r="AV35" i="3" s="1"/>
  <c r="AW35" i="3" s="1"/>
  <c r="AJ26" i="3"/>
  <c r="AM26" i="3" s="1"/>
  <c r="AN26" i="3" s="1"/>
  <c r="AH26" i="3"/>
  <c r="AI26" i="3" s="1"/>
  <c r="AR16" i="3"/>
  <c r="AS16" i="3" s="1"/>
  <c r="AJ19" i="3"/>
  <c r="AM19" i="3" s="1"/>
  <c r="AN19" i="3" s="1"/>
  <c r="AH19" i="3"/>
  <c r="AI19" i="3" s="1"/>
  <c r="BB19" i="3" s="1"/>
  <c r="AG34" i="3"/>
  <c r="AJ12" i="3"/>
  <c r="AM12" i="3" s="1"/>
  <c r="AN12" i="3" s="1"/>
  <c r="AH12" i="3"/>
  <c r="AI12" i="3" s="1"/>
  <c r="AQ25" i="3"/>
  <c r="AR25" i="3" s="1"/>
  <c r="AS25" i="3" s="1"/>
  <c r="AH15" i="3"/>
  <c r="AI15" i="3" s="1"/>
  <c r="AQ6" i="3"/>
  <c r="AR6" i="3" s="1"/>
  <c r="AS6" i="3" s="1"/>
  <c r="AJ71" i="3"/>
  <c r="AM71" i="3" s="1"/>
  <c r="AN71" i="3" s="1"/>
  <c r="AH71" i="3"/>
  <c r="AI71" i="3" s="1"/>
  <c r="AJ63" i="3"/>
  <c r="AM63" i="3" s="1"/>
  <c r="AN63" i="3" s="1"/>
  <c r="AH63" i="3"/>
  <c r="AI63" i="3" s="1"/>
  <c r="AQ68" i="3"/>
  <c r="AR68" i="3" s="1"/>
  <c r="AS68" i="3" s="1"/>
  <c r="AX62" i="3"/>
  <c r="AY62" i="3" s="1"/>
  <c r="AZ62" i="3" s="1"/>
  <c r="BA62" i="3" s="1"/>
  <c r="AT62" i="3"/>
  <c r="AU62" i="3" s="1"/>
  <c r="AV62" i="3" s="1"/>
  <c r="AW62" i="3" s="1"/>
  <c r="AR38" i="3"/>
  <c r="AS38" i="3" s="1"/>
  <c r="AJ59" i="3"/>
  <c r="AM59" i="3" s="1"/>
  <c r="AN59" i="3" s="1"/>
  <c r="AH59" i="3"/>
  <c r="AI59" i="3" s="1"/>
  <c r="AR46" i="3"/>
  <c r="AS46" i="3" s="1"/>
  <c r="AJ29" i="3"/>
  <c r="AM29" i="3" s="1"/>
  <c r="AN29" i="3" s="1"/>
  <c r="AH29" i="3"/>
  <c r="AI29" i="3" s="1"/>
  <c r="AQ29" i="3"/>
  <c r="AR29" i="3" s="1"/>
  <c r="AS29" i="3" s="1"/>
  <c r="AG27" i="3"/>
  <c r="AH23" i="3"/>
  <c r="AI23" i="3" s="1"/>
  <c r="BB23" i="3" s="1"/>
  <c r="AJ23" i="3"/>
  <c r="AM23" i="3" s="1"/>
  <c r="AN23" i="3" s="1"/>
  <c r="AG60" i="3"/>
  <c r="AT15" i="3"/>
  <c r="AU15" i="3" s="1"/>
  <c r="AV15" i="3" s="1"/>
  <c r="AW15" i="3" s="1"/>
  <c r="AX15" i="3"/>
  <c r="AY15" i="3" s="1"/>
  <c r="AZ15" i="3" s="1"/>
  <c r="BA15" i="3" s="1"/>
  <c r="AR5" i="3"/>
  <c r="AS5" i="3" s="1"/>
  <c r="AH6" i="3"/>
  <c r="AI6" i="3" s="1"/>
  <c r="AJ6" i="3"/>
  <c r="AM6" i="3" s="1"/>
  <c r="AN6" i="3" s="1"/>
  <c r="AR18" i="3"/>
  <c r="AS18" i="3" s="1"/>
  <c r="AG13" i="3"/>
  <c r="AQ5" i="3"/>
  <c r="AJ4" i="3"/>
  <c r="AM4" i="3" s="1"/>
  <c r="AN4" i="3" s="1"/>
  <c r="AH4" i="3"/>
  <c r="AI4" i="3" s="1"/>
  <c r="AX59" i="3"/>
  <c r="AY59" i="3" s="1"/>
  <c r="AZ59" i="3" s="1"/>
  <c r="BA59" i="3" s="1"/>
  <c r="AT59" i="3"/>
  <c r="AU59" i="3" s="1"/>
  <c r="AV59" i="3" s="1"/>
  <c r="AW59" i="3" s="1"/>
  <c r="AQ65" i="3"/>
  <c r="AR65" i="3" s="1"/>
  <c r="AS65" i="3" s="1"/>
  <c r="AJ51" i="3"/>
  <c r="AM51" i="3" s="1"/>
  <c r="AN51" i="3" s="1"/>
  <c r="AH51" i="3"/>
  <c r="AI51" i="3" s="1"/>
  <c r="AH47" i="3"/>
  <c r="AI47" i="3" s="1"/>
  <c r="AJ47" i="3"/>
  <c r="AM47" i="3" s="1"/>
  <c r="AN47" i="3" s="1"/>
  <c r="AG69" i="3"/>
  <c r="AH58" i="3"/>
  <c r="AI58" i="3" s="1"/>
  <c r="AJ58" i="3"/>
  <c r="AM58" i="3" s="1"/>
  <c r="AN58" i="3" s="1"/>
  <c r="AT28" i="3"/>
  <c r="AU28" i="3" s="1"/>
  <c r="AV28" i="3" s="1"/>
  <c r="AW28" i="3" s="1"/>
  <c r="AX28" i="3"/>
  <c r="AY28" i="3" s="1"/>
  <c r="AZ28" i="3" s="1"/>
  <c r="BA28" i="3" s="1"/>
  <c r="AR12" i="3"/>
  <c r="AS12" i="3" s="1"/>
  <c r="AQ12" i="3"/>
  <c r="AR34" i="3"/>
  <c r="AS34" i="3" s="1"/>
  <c r="AQ34" i="3"/>
  <c r="AH28" i="3"/>
  <c r="AI28" i="3" s="1"/>
  <c r="AJ28" i="3"/>
  <c r="AM28" i="3" s="1"/>
  <c r="AN28" i="3" s="1"/>
  <c r="AQ52" i="3"/>
  <c r="AR52" i="3"/>
  <c r="AS52" i="3" s="1"/>
  <c r="AJ37" i="3"/>
  <c r="AM37" i="3" s="1"/>
  <c r="AN37" i="3" s="1"/>
  <c r="AH37" i="3"/>
  <c r="AI37" i="3" s="1"/>
  <c r="AR67" i="3"/>
  <c r="AS67" i="3" s="1"/>
  <c r="AQ67" i="3"/>
  <c r="AQ64" i="3"/>
  <c r="AR64" i="3" s="1"/>
  <c r="AS64" i="3" s="1"/>
  <c r="AT58" i="3"/>
  <c r="AU58" i="3" s="1"/>
  <c r="AV58" i="3" s="1"/>
  <c r="AW58" i="3" s="1"/>
  <c r="AX58" i="3"/>
  <c r="AY58" i="3" s="1"/>
  <c r="AZ58" i="3" s="1"/>
  <c r="BA58" i="3" s="1"/>
  <c r="AH65" i="3"/>
  <c r="AI65" i="3" s="1"/>
  <c r="AJ65" i="3"/>
  <c r="AM65" i="3" s="1"/>
  <c r="AN65" i="3" s="1"/>
  <c r="AG52" i="3"/>
  <c r="AT54" i="3"/>
  <c r="AU54" i="3" s="1"/>
  <c r="AV54" i="3" s="1"/>
  <c r="AW54" i="3" s="1"/>
  <c r="BB54" i="3" s="1"/>
  <c r="AX54" i="3"/>
  <c r="AY54" i="3" s="1"/>
  <c r="AZ54" i="3" s="1"/>
  <c r="BA54" i="3" s="1"/>
  <c r="AJ40" i="3"/>
  <c r="AM40" i="3" s="1"/>
  <c r="AN40" i="3" s="1"/>
  <c r="AH40" i="3"/>
  <c r="AI40" i="3" s="1"/>
  <c r="BB40" i="3" s="1"/>
  <c r="AQ61" i="3"/>
  <c r="AR61" i="3" s="1"/>
  <c r="AS61" i="3" s="1"/>
  <c r="AH43" i="3"/>
  <c r="AI43" i="3" s="1"/>
  <c r="BB43" i="3" s="1"/>
  <c r="AJ43" i="3"/>
  <c r="AM43" i="3" s="1"/>
  <c r="AN43" i="3" s="1"/>
  <c r="BB44" i="3"/>
  <c r="AQ26" i="3"/>
  <c r="AR26" i="3" s="1"/>
  <c r="AS26" i="3" s="1"/>
  <c r="AH24" i="3"/>
  <c r="AI24" i="3" s="1"/>
  <c r="AJ24" i="3"/>
  <c r="AM24" i="3" s="1"/>
  <c r="AN24" i="3" s="1"/>
  <c r="AJ33" i="3"/>
  <c r="AM33" i="3" s="1"/>
  <c r="AN33" i="3" s="1"/>
  <c r="AH33" i="3"/>
  <c r="AI33" i="3" s="1"/>
  <c r="BB33" i="3" s="1"/>
  <c r="AH11" i="3"/>
  <c r="AI11" i="3" s="1"/>
  <c r="BB11" i="3" s="1"/>
  <c r="AJ11" i="3"/>
  <c r="AM11" i="3" s="1"/>
  <c r="AN11" i="3" s="1"/>
  <c r="AJ25" i="3"/>
  <c r="AM25" i="3" s="1"/>
  <c r="AN25" i="3" s="1"/>
  <c r="AH25" i="3"/>
  <c r="AI25" i="3" s="1"/>
  <c r="AJ3" i="3"/>
  <c r="AM3" i="3" s="1"/>
  <c r="AN3" i="3" s="1"/>
  <c r="AH3" i="3"/>
  <c r="AI3" i="3" s="1"/>
  <c r="BB3" i="3" s="1"/>
  <c r="AJ16" i="3"/>
  <c r="AM16" i="3" s="1"/>
  <c r="AN16" i="3" s="1"/>
  <c r="AH16" i="3"/>
  <c r="AI16" i="3" s="1"/>
  <c r="AJ2" i="3" l="1"/>
  <c r="AM2" i="3" s="1"/>
  <c r="AN2" i="3" s="1"/>
  <c r="BB15" i="3"/>
  <c r="AX30" i="3"/>
  <c r="AY30" i="3" s="1"/>
  <c r="AZ30" i="3" s="1"/>
  <c r="BA30" i="3" s="1"/>
  <c r="AT30" i="3"/>
  <c r="AU30" i="3" s="1"/>
  <c r="AV30" i="3" s="1"/>
  <c r="AW30" i="3" s="1"/>
  <c r="AX69" i="3"/>
  <c r="AY69" i="3" s="1"/>
  <c r="AZ69" i="3" s="1"/>
  <c r="BA69" i="3" s="1"/>
  <c r="AT69" i="3"/>
  <c r="AU69" i="3" s="1"/>
  <c r="AV69" i="3" s="1"/>
  <c r="AW69" i="3" s="1"/>
  <c r="AX6" i="3"/>
  <c r="AY6" i="3" s="1"/>
  <c r="AZ6" i="3" s="1"/>
  <c r="BA6" i="3" s="1"/>
  <c r="AT6" i="3"/>
  <c r="AU6" i="3" s="1"/>
  <c r="AV6" i="3" s="1"/>
  <c r="AW6" i="3" s="1"/>
  <c r="AX26" i="3"/>
  <c r="AY26" i="3" s="1"/>
  <c r="AZ26" i="3" s="1"/>
  <c r="BA26" i="3" s="1"/>
  <c r="AT26" i="3"/>
  <c r="AU26" i="3" s="1"/>
  <c r="AV26" i="3" s="1"/>
  <c r="AW26" i="3" s="1"/>
  <c r="BB26" i="3" s="1"/>
  <c r="AX65" i="3"/>
  <c r="AY65" i="3" s="1"/>
  <c r="AZ65" i="3" s="1"/>
  <c r="BA65" i="3" s="1"/>
  <c r="AT65" i="3"/>
  <c r="AU65" i="3" s="1"/>
  <c r="AV65" i="3" s="1"/>
  <c r="AW65" i="3" s="1"/>
  <c r="AX2" i="3"/>
  <c r="AY2" i="3" s="1"/>
  <c r="AZ2" i="3" s="1"/>
  <c r="BA2" i="3" s="1"/>
  <c r="AT2" i="3"/>
  <c r="AU2" i="3" s="1"/>
  <c r="AV2" i="3" s="1"/>
  <c r="AW2" i="3" s="1"/>
  <c r="AX29" i="3"/>
  <c r="AY29" i="3" s="1"/>
  <c r="AZ29" i="3" s="1"/>
  <c r="BA29" i="3" s="1"/>
  <c r="AT29" i="3"/>
  <c r="AU29" i="3" s="1"/>
  <c r="AV29" i="3" s="1"/>
  <c r="AW29" i="3" s="1"/>
  <c r="AX56" i="3"/>
  <c r="AY56" i="3" s="1"/>
  <c r="AZ56" i="3" s="1"/>
  <c r="BA56" i="3" s="1"/>
  <c r="AT56" i="3"/>
  <c r="AU56" i="3" s="1"/>
  <c r="AV56" i="3" s="1"/>
  <c r="AW56" i="3" s="1"/>
  <c r="BC54" i="3"/>
  <c r="BD54" i="3"/>
  <c r="AT64" i="3"/>
  <c r="AU64" i="3" s="1"/>
  <c r="AV64" i="3" s="1"/>
  <c r="AW64" i="3" s="1"/>
  <c r="AX64" i="3"/>
  <c r="AY64" i="3" s="1"/>
  <c r="AZ64" i="3" s="1"/>
  <c r="BA64" i="3" s="1"/>
  <c r="BB64" i="3" s="1"/>
  <c r="AT68" i="3"/>
  <c r="AU68" i="3" s="1"/>
  <c r="AV68" i="3" s="1"/>
  <c r="AW68" i="3" s="1"/>
  <c r="AX68" i="3"/>
  <c r="AY68" i="3" s="1"/>
  <c r="AZ68" i="3" s="1"/>
  <c r="BA68" i="3" s="1"/>
  <c r="AX25" i="3"/>
  <c r="AY25" i="3" s="1"/>
  <c r="AZ25" i="3" s="1"/>
  <c r="BA25" i="3" s="1"/>
  <c r="AT25" i="3"/>
  <c r="AU25" i="3" s="1"/>
  <c r="AV25" i="3" s="1"/>
  <c r="AW25" i="3" s="1"/>
  <c r="BB25" i="3" s="1"/>
  <c r="AX61" i="3"/>
  <c r="AY61" i="3" s="1"/>
  <c r="AZ61" i="3" s="1"/>
  <c r="BA61" i="3" s="1"/>
  <c r="AT61" i="3"/>
  <c r="AU61" i="3" s="1"/>
  <c r="AV61" i="3" s="1"/>
  <c r="AW61" i="3" s="1"/>
  <c r="BD3" i="3"/>
  <c r="BC3" i="3"/>
  <c r="BD43" i="3"/>
  <c r="BC43" i="3"/>
  <c r="AX52" i="3"/>
  <c r="AY52" i="3" s="1"/>
  <c r="AZ52" i="3" s="1"/>
  <c r="BA52" i="3" s="1"/>
  <c r="AT52" i="3"/>
  <c r="AU52" i="3" s="1"/>
  <c r="AV52" i="3" s="1"/>
  <c r="AW52" i="3" s="1"/>
  <c r="AH27" i="3"/>
  <c r="AI27" i="3" s="1"/>
  <c r="AJ27" i="3"/>
  <c r="AM27" i="3" s="1"/>
  <c r="AN27" i="3" s="1"/>
  <c r="AX38" i="3"/>
  <c r="AY38" i="3" s="1"/>
  <c r="AZ38" i="3" s="1"/>
  <c r="BA38" i="3" s="1"/>
  <c r="AT38" i="3"/>
  <c r="AU38" i="3" s="1"/>
  <c r="AV38" i="3" s="1"/>
  <c r="AW38" i="3" s="1"/>
  <c r="BB9" i="3"/>
  <c r="BB62" i="3"/>
  <c r="AH14" i="3"/>
  <c r="AI14" i="3" s="1"/>
  <c r="BB14" i="3" s="1"/>
  <c r="AJ14" i="3"/>
  <c r="AM14" i="3" s="1"/>
  <c r="AN14" i="3" s="1"/>
  <c r="BB36" i="3"/>
  <c r="BB49" i="3"/>
  <c r="BB6" i="3"/>
  <c r="BD53" i="3"/>
  <c r="BC53" i="3"/>
  <c r="BB61" i="3"/>
  <c r="BB24" i="3"/>
  <c r="BB28" i="3"/>
  <c r="BB58" i="3"/>
  <c r="AX5" i="3"/>
  <c r="AY5" i="3" s="1"/>
  <c r="AZ5" i="3" s="1"/>
  <c r="BA5" i="3" s="1"/>
  <c r="AT5" i="3"/>
  <c r="AU5" i="3" s="1"/>
  <c r="AV5" i="3" s="1"/>
  <c r="AW5" i="3" s="1"/>
  <c r="AH57" i="3"/>
  <c r="AI57" i="3" s="1"/>
  <c r="BB57" i="3" s="1"/>
  <c r="AJ57" i="3"/>
  <c r="AM57" i="3" s="1"/>
  <c r="AN57" i="3" s="1"/>
  <c r="AJ56" i="3"/>
  <c r="AM56" i="3" s="1"/>
  <c r="AN56" i="3" s="1"/>
  <c r="AH56" i="3"/>
  <c r="AI56" i="3" s="1"/>
  <c r="BB55" i="3"/>
  <c r="AJ5" i="3"/>
  <c r="AM5" i="3" s="1"/>
  <c r="AN5" i="3" s="1"/>
  <c r="AH5" i="3"/>
  <c r="AI5" i="3" s="1"/>
  <c r="BB68" i="3"/>
  <c r="BC15" i="3"/>
  <c r="BD15" i="3"/>
  <c r="AT71" i="3"/>
  <c r="AU71" i="3" s="1"/>
  <c r="AV71" i="3" s="1"/>
  <c r="AW71" i="3" s="1"/>
  <c r="AX71" i="3"/>
  <c r="AY71" i="3" s="1"/>
  <c r="AZ71" i="3" s="1"/>
  <c r="BA71" i="3" s="1"/>
  <c r="BB38" i="3"/>
  <c r="BB67" i="3"/>
  <c r="AH69" i="3"/>
  <c r="AI69" i="3" s="1"/>
  <c r="AJ69" i="3"/>
  <c r="AM69" i="3" s="1"/>
  <c r="AN69" i="3" s="1"/>
  <c r="BB4" i="3"/>
  <c r="BB29" i="3"/>
  <c r="BB45" i="3"/>
  <c r="BB21" i="3"/>
  <c r="BD31" i="3"/>
  <c r="BC31" i="3"/>
  <c r="AT63" i="3"/>
  <c r="AU63" i="3" s="1"/>
  <c r="AV63" i="3" s="1"/>
  <c r="AW63" i="3" s="1"/>
  <c r="AX63" i="3"/>
  <c r="AY63" i="3" s="1"/>
  <c r="AZ63" i="3" s="1"/>
  <c r="BA63" i="3" s="1"/>
  <c r="BB63" i="3" s="1"/>
  <c r="AH18" i="3"/>
  <c r="AI18" i="3" s="1"/>
  <c r="BB18" i="3" s="1"/>
  <c r="AJ18" i="3"/>
  <c r="AM18" i="3" s="1"/>
  <c r="AN18" i="3" s="1"/>
  <c r="AT67" i="3"/>
  <c r="AU67" i="3" s="1"/>
  <c r="AV67" i="3" s="1"/>
  <c r="AW67" i="3" s="1"/>
  <c r="AX67" i="3"/>
  <c r="AY67" i="3" s="1"/>
  <c r="AZ67" i="3" s="1"/>
  <c r="BA67" i="3" s="1"/>
  <c r="BD70" i="3"/>
  <c r="BC70" i="3"/>
  <c r="BC8" i="3"/>
  <c r="BD8" i="3"/>
  <c r="AX39" i="3"/>
  <c r="AY39" i="3" s="1"/>
  <c r="AZ39" i="3" s="1"/>
  <c r="BA39" i="3" s="1"/>
  <c r="AT39" i="3"/>
  <c r="AU39" i="3" s="1"/>
  <c r="AV39" i="3" s="1"/>
  <c r="AW39" i="3" s="1"/>
  <c r="BB39" i="3" s="1"/>
  <c r="BD10" i="3"/>
  <c r="BC10" i="3"/>
  <c r="BB16" i="3"/>
  <c r="BD44" i="3"/>
  <c r="BC44" i="3"/>
  <c r="AJ52" i="3"/>
  <c r="AM52" i="3" s="1"/>
  <c r="AN52" i="3" s="1"/>
  <c r="AH52" i="3"/>
  <c r="AI52" i="3" s="1"/>
  <c r="BB37" i="3"/>
  <c r="BB47" i="3"/>
  <c r="AJ60" i="3"/>
  <c r="AM60" i="3" s="1"/>
  <c r="AN60" i="3" s="1"/>
  <c r="AH60" i="3"/>
  <c r="AI60" i="3" s="1"/>
  <c r="BB60" i="3" s="1"/>
  <c r="AX46" i="3"/>
  <c r="AY46" i="3" s="1"/>
  <c r="AZ46" i="3" s="1"/>
  <c r="BA46" i="3" s="1"/>
  <c r="AT46" i="3"/>
  <c r="AU46" i="3" s="1"/>
  <c r="AV46" i="3" s="1"/>
  <c r="AW46" i="3" s="1"/>
  <c r="BB46" i="3" s="1"/>
  <c r="BB48" i="3"/>
  <c r="AX42" i="3"/>
  <c r="AY42" i="3" s="1"/>
  <c r="AZ42" i="3" s="1"/>
  <c r="BA42" i="3" s="1"/>
  <c r="AT42" i="3"/>
  <c r="AU42" i="3" s="1"/>
  <c r="AV42" i="3" s="1"/>
  <c r="AW42" i="3" s="1"/>
  <c r="BB42" i="3" s="1"/>
  <c r="BB32" i="3"/>
  <c r="BB7" i="3"/>
  <c r="AH30" i="3"/>
  <c r="AI30" i="3" s="1"/>
  <c r="AJ30" i="3"/>
  <c r="AM30" i="3" s="1"/>
  <c r="AN30" i="3" s="1"/>
  <c r="BD40" i="3"/>
  <c r="BC40" i="3"/>
  <c r="AX16" i="3"/>
  <c r="AY16" i="3" s="1"/>
  <c r="AZ16" i="3" s="1"/>
  <c r="BA16" i="3" s="1"/>
  <c r="AT16" i="3"/>
  <c r="AU16" i="3" s="1"/>
  <c r="AV16" i="3" s="1"/>
  <c r="AW16" i="3" s="1"/>
  <c r="AX34" i="3"/>
  <c r="AY34" i="3" s="1"/>
  <c r="AZ34" i="3" s="1"/>
  <c r="BA34" i="3" s="1"/>
  <c r="AT34" i="3"/>
  <c r="AU34" i="3" s="1"/>
  <c r="AV34" i="3" s="1"/>
  <c r="AW34" i="3" s="1"/>
  <c r="BC11" i="3"/>
  <c r="BD11" i="3"/>
  <c r="AX12" i="3"/>
  <c r="AY12" i="3" s="1"/>
  <c r="AZ12" i="3" s="1"/>
  <c r="BA12" i="3" s="1"/>
  <c r="AT12" i="3"/>
  <c r="AU12" i="3" s="1"/>
  <c r="AV12" i="3" s="1"/>
  <c r="AW12" i="3" s="1"/>
  <c r="BB12" i="3" s="1"/>
  <c r="BB51" i="3"/>
  <c r="AJ13" i="3"/>
  <c r="AM13" i="3" s="1"/>
  <c r="AN13" i="3" s="1"/>
  <c r="AH13" i="3"/>
  <c r="AI13" i="3" s="1"/>
  <c r="BB13" i="3" s="1"/>
  <c r="BB59" i="3"/>
  <c r="BB71" i="3"/>
  <c r="AH34" i="3"/>
  <c r="AI34" i="3" s="1"/>
  <c r="AJ34" i="3"/>
  <c r="AM34" i="3" s="1"/>
  <c r="AN34" i="3" s="1"/>
  <c r="BB35" i="3"/>
  <c r="AT60" i="3"/>
  <c r="AU60" i="3" s="1"/>
  <c r="AV60" i="3" s="1"/>
  <c r="AW60" i="3" s="1"/>
  <c r="AX60" i="3"/>
  <c r="AY60" i="3" s="1"/>
  <c r="AZ60" i="3" s="1"/>
  <c r="BA60" i="3" s="1"/>
  <c r="BB50" i="3"/>
  <c r="BB41" i="3"/>
  <c r="BC33" i="3"/>
  <c r="BD33" i="3"/>
  <c r="BB65" i="3"/>
  <c r="AT18" i="3"/>
  <c r="AU18" i="3" s="1"/>
  <c r="AV18" i="3" s="1"/>
  <c r="AW18" i="3" s="1"/>
  <c r="AX18" i="3"/>
  <c r="AY18" i="3" s="1"/>
  <c r="AZ18" i="3" s="1"/>
  <c r="BA18" i="3" s="1"/>
  <c r="BD23" i="3"/>
  <c r="BC23" i="3"/>
  <c r="BD19" i="3"/>
  <c r="BC19" i="3"/>
  <c r="BD66" i="3"/>
  <c r="BC66" i="3"/>
  <c r="AJ17" i="3"/>
  <c r="AM17" i="3" s="1"/>
  <c r="AN17" i="3" s="1"/>
  <c r="AH17" i="3"/>
  <c r="AI17" i="3" s="1"/>
  <c r="BC20" i="3"/>
  <c r="BD20" i="3"/>
  <c r="BD22" i="3"/>
  <c r="BC22" i="3"/>
  <c r="BB2" i="3" l="1"/>
  <c r="BD2" i="3" s="1"/>
  <c r="BC25" i="3"/>
  <c r="BD25" i="3"/>
  <c r="BD26" i="3"/>
  <c r="BC26" i="3"/>
  <c r="BD42" i="3"/>
  <c r="BC42" i="3"/>
  <c r="BD39" i="3"/>
  <c r="BC39" i="3"/>
  <c r="BC12" i="3"/>
  <c r="BD12" i="3"/>
  <c r="BD46" i="3"/>
  <c r="BC46" i="3"/>
  <c r="BD63" i="3"/>
  <c r="BC63" i="3"/>
  <c r="BD64" i="3"/>
  <c r="BC64" i="3"/>
  <c r="BD59" i="3"/>
  <c r="BC59" i="3"/>
  <c r="BD14" i="3"/>
  <c r="BC14" i="3"/>
  <c r="BD47" i="3"/>
  <c r="BC47" i="3"/>
  <c r="BB69" i="3"/>
  <c r="BB5" i="3"/>
  <c r="BD6" i="3"/>
  <c r="BC6" i="3"/>
  <c r="BB17" i="3"/>
  <c r="BC51" i="3"/>
  <c r="BD51" i="3"/>
  <c r="BC37" i="3"/>
  <c r="BD37" i="3"/>
  <c r="BD67" i="3"/>
  <c r="BC67" i="3"/>
  <c r="BD9" i="3"/>
  <c r="BC9" i="3"/>
  <c r="BD18" i="3"/>
  <c r="BC18" i="3"/>
  <c r="BD32" i="3"/>
  <c r="BC32" i="3"/>
  <c r="BD68" i="3"/>
  <c r="BC68" i="3"/>
  <c r="BD35" i="3"/>
  <c r="BC35" i="3"/>
  <c r="BB52" i="3"/>
  <c r="BD38" i="3"/>
  <c r="BC38" i="3"/>
  <c r="BC55" i="3"/>
  <c r="BD55" i="3"/>
  <c r="BC58" i="3"/>
  <c r="BD58" i="3"/>
  <c r="BD49" i="3"/>
  <c r="BC49" i="3"/>
  <c r="BD7" i="3"/>
  <c r="BC7" i="3"/>
  <c r="BC4" i="3"/>
  <c r="BD4" i="3"/>
  <c r="BD62" i="3"/>
  <c r="BC62" i="3"/>
  <c r="BD65" i="3"/>
  <c r="BC65" i="3"/>
  <c r="BD48" i="3"/>
  <c r="BC48" i="3"/>
  <c r="BC21" i="3"/>
  <c r="BD21" i="3"/>
  <c r="BB56" i="3"/>
  <c r="BC28" i="3"/>
  <c r="BD28" i="3"/>
  <c r="BD60" i="3"/>
  <c r="BC60" i="3"/>
  <c r="BD57" i="3"/>
  <c r="BC57" i="3"/>
  <c r="BD13" i="3"/>
  <c r="BC13" i="3"/>
  <c r="BB34" i="3"/>
  <c r="BC45" i="3"/>
  <c r="BD45" i="3"/>
  <c r="BD24" i="3"/>
  <c r="BC24" i="3"/>
  <c r="BD36" i="3"/>
  <c r="BC36" i="3"/>
  <c r="BC41" i="3"/>
  <c r="BD41" i="3"/>
  <c r="BC16" i="3"/>
  <c r="BD16" i="3"/>
  <c r="BD50" i="3"/>
  <c r="BC50" i="3"/>
  <c r="BD71" i="3"/>
  <c r="BC71" i="3"/>
  <c r="BB30" i="3"/>
  <c r="BC29" i="3"/>
  <c r="BD29" i="3"/>
  <c r="BD61" i="3"/>
  <c r="BC61" i="3"/>
  <c r="BB27" i="3"/>
  <c r="BC2" i="3" l="1"/>
  <c r="BD27" i="3"/>
  <c r="BC27" i="3"/>
  <c r="BC5" i="3"/>
  <c r="BD5" i="3"/>
  <c r="BD69" i="3"/>
  <c r="BC69" i="3"/>
  <c r="BD52" i="3"/>
  <c r="BC52" i="3"/>
  <c r="BD30" i="3"/>
  <c r="BC30" i="3"/>
  <c r="BD17" i="3"/>
  <c r="BC17" i="3"/>
  <c r="BD34" i="3"/>
  <c r="BC34" i="3"/>
  <c r="BD56" i="3"/>
  <c r="BC56" i="3"/>
  <c r="U4" i="1" l="1"/>
  <c r="U5" i="1"/>
  <c r="U6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U64" i="1"/>
  <c r="U65" i="1"/>
  <c r="U66" i="1"/>
  <c r="U67" i="1"/>
  <c r="U68" i="1"/>
  <c r="U69" i="1"/>
  <c r="U70" i="1"/>
  <c r="U71" i="1"/>
  <c r="U72" i="1"/>
  <c r="U73" i="1"/>
  <c r="U74" i="1"/>
  <c r="U75" i="1"/>
  <c r="U76" i="1"/>
  <c r="U77" i="1"/>
  <c r="U78" i="1"/>
  <c r="U79" i="1"/>
  <c r="U80" i="1"/>
  <c r="U81" i="1"/>
  <c r="U82" i="1"/>
  <c r="U83" i="1"/>
  <c r="U84" i="1"/>
  <c r="U85" i="1"/>
  <c r="U86" i="1"/>
  <c r="U87" i="1"/>
  <c r="U88" i="1"/>
  <c r="U89" i="1"/>
  <c r="U90" i="1"/>
  <c r="U91" i="1"/>
  <c r="U92" i="1"/>
  <c r="U93" i="1"/>
  <c r="U94" i="1"/>
  <c r="U95" i="1"/>
  <c r="U96" i="1"/>
  <c r="U97" i="1"/>
  <c r="U98" i="1"/>
  <c r="U99" i="1"/>
  <c r="U100" i="1"/>
  <c r="U101" i="1"/>
  <c r="U102" i="1"/>
  <c r="U103" i="1"/>
  <c r="U104" i="1"/>
  <c r="U105" i="1"/>
  <c r="U106" i="1"/>
  <c r="U107" i="1"/>
  <c r="U108" i="1"/>
  <c r="U109" i="1"/>
  <c r="U110" i="1"/>
  <c r="U111" i="1"/>
  <c r="U112" i="1"/>
  <c r="U113" i="1"/>
  <c r="U114" i="1"/>
  <c r="U115" i="1"/>
  <c r="U116" i="1"/>
  <c r="U117" i="1"/>
  <c r="U118" i="1"/>
  <c r="U119" i="1"/>
  <c r="U120" i="1"/>
  <c r="U121" i="1"/>
  <c r="U122" i="1"/>
  <c r="U123" i="1"/>
  <c r="U124" i="1"/>
  <c r="U125" i="1"/>
  <c r="U126" i="1"/>
  <c r="U127" i="1"/>
  <c r="U128" i="1"/>
  <c r="U129" i="1"/>
  <c r="U130" i="1"/>
  <c r="U131" i="1"/>
  <c r="U132" i="1"/>
  <c r="U133" i="1"/>
  <c r="U134" i="1"/>
  <c r="U135" i="1"/>
  <c r="U136" i="1"/>
  <c r="U137" i="1"/>
  <c r="U138" i="1"/>
  <c r="U139" i="1"/>
  <c r="U140" i="1"/>
  <c r="U141" i="1"/>
  <c r="U142" i="1"/>
  <c r="U143" i="1"/>
  <c r="U144" i="1"/>
  <c r="U145" i="1"/>
  <c r="U146" i="1"/>
  <c r="U3" i="1"/>
  <c r="U2" i="1"/>
  <c r="S2" i="1" l="1"/>
  <c r="AB5" i="1"/>
  <c r="AB6" i="1"/>
  <c r="AB7" i="1"/>
  <c r="AB8" i="1"/>
  <c r="AB9" i="1"/>
  <c r="AB10" i="1"/>
  <c r="AB11" i="1"/>
  <c r="AB12" i="1"/>
  <c r="AB13" i="1"/>
  <c r="AB14" i="1"/>
  <c r="AB15" i="1"/>
  <c r="AB16" i="1"/>
  <c r="AB17" i="1"/>
  <c r="AB18" i="1"/>
  <c r="AB19" i="1"/>
  <c r="AB20" i="1"/>
  <c r="AB21" i="1"/>
  <c r="AB22" i="1"/>
  <c r="AB23" i="1"/>
  <c r="AB24" i="1"/>
  <c r="AB25" i="1"/>
  <c r="AB26" i="1"/>
  <c r="AB27" i="1"/>
  <c r="AB28" i="1"/>
  <c r="AB29" i="1"/>
  <c r="AB30" i="1"/>
  <c r="AB31" i="1"/>
  <c r="AB32" i="1"/>
  <c r="AB33" i="1"/>
  <c r="AB34" i="1"/>
  <c r="AB35" i="1"/>
  <c r="AB36" i="1"/>
  <c r="AB37" i="1"/>
  <c r="AB38" i="1"/>
  <c r="AB39" i="1"/>
  <c r="AB40" i="1"/>
  <c r="AB41" i="1"/>
  <c r="AB42" i="1"/>
  <c r="AB43" i="1"/>
  <c r="AB44" i="1"/>
  <c r="AB45" i="1"/>
  <c r="AB46" i="1"/>
  <c r="AB47" i="1"/>
  <c r="AB48" i="1"/>
  <c r="AB49" i="1"/>
  <c r="AB50" i="1"/>
  <c r="AB51" i="1"/>
  <c r="AB52" i="1"/>
  <c r="AB53" i="1"/>
  <c r="AB54" i="1"/>
  <c r="AB55" i="1"/>
  <c r="AB56" i="1"/>
  <c r="AB57" i="1"/>
  <c r="AB58" i="1"/>
  <c r="AB59" i="1"/>
  <c r="AB60" i="1"/>
  <c r="AB61" i="1"/>
  <c r="AB62" i="1"/>
  <c r="AB63" i="1"/>
  <c r="AB64" i="1"/>
  <c r="AB65" i="1"/>
  <c r="AB66" i="1"/>
  <c r="AB67" i="1"/>
  <c r="AB68" i="1"/>
  <c r="AB69" i="1"/>
  <c r="AB70" i="1"/>
  <c r="AB71" i="1"/>
  <c r="AB72" i="1"/>
  <c r="AB73" i="1"/>
  <c r="AB74" i="1"/>
  <c r="AB75" i="1"/>
  <c r="AB76" i="1"/>
  <c r="AB77" i="1"/>
  <c r="AB78" i="1"/>
  <c r="AB79" i="1"/>
  <c r="AB80" i="1"/>
  <c r="AB81" i="1"/>
  <c r="AB82" i="1"/>
  <c r="AB83" i="1"/>
  <c r="AB84" i="1"/>
  <c r="AB85" i="1"/>
  <c r="AB86" i="1"/>
  <c r="AB87" i="1"/>
  <c r="AB88" i="1"/>
  <c r="AB89" i="1"/>
  <c r="AB90" i="1"/>
  <c r="AB91" i="1"/>
  <c r="AB92" i="1"/>
  <c r="AB93" i="1"/>
  <c r="AB94" i="1"/>
  <c r="AB95" i="1"/>
  <c r="AB96" i="1"/>
  <c r="AB97" i="1"/>
  <c r="AB98" i="1"/>
  <c r="AB99" i="1"/>
  <c r="AB100" i="1"/>
  <c r="AB101" i="1"/>
  <c r="AB102" i="1"/>
  <c r="AB103" i="1"/>
  <c r="AB104" i="1"/>
  <c r="AB105" i="1"/>
  <c r="AB106" i="1"/>
  <c r="AB107" i="1"/>
  <c r="AB108" i="1"/>
  <c r="AB109" i="1"/>
  <c r="AB110" i="1"/>
  <c r="AB111" i="1"/>
  <c r="AB112" i="1"/>
  <c r="AB113" i="1"/>
  <c r="AB114" i="1"/>
  <c r="AB115" i="1"/>
  <c r="AB116" i="1"/>
  <c r="AB117" i="1"/>
  <c r="AB118" i="1"/>
  <c r="AB119" i="1"/>
  <c r="AB120" i="1"/>
  <c r="AB121" i="1"/>
  <c r="AB122" i="1"/>
  <c r="AB123" i="1"/>
  <c r="AB124" i="1"/>
  <c r="AB125" i="1"/>
  <c r="AB126" i="1"/>
  <c r="AB127" i="1"/>
  <c r="AB128" i="1"/>
  <c r="AB129" i="1"/>
  <c r="AB130" i="1"/>
  <c r="AB131" i="1"/>
  <c r="AB132" i="1"/>
  <c r="AB133" i="1"/>
  <c r="AB134" i="1"/>
  <c r="AB135" i="1"/>
  <c r="AB136" i="1"/>
  <c r="AB137" i="1"/>
  <c r="AB138" i="1"/>
  <c r="AB139" i="1"/>
  <c r="AB140" i="1"/>
  <c r="AB141" i="1"/>
  <c r="AB142" i="1"/>
  <c r="AB143" i="1"/>
  <c r="AB144" i="1"/>
  <c r="AB145" i="1"/>
  <c r="AE3" i="1"/>
  <c r="AE4" i="1"/>
  <c r="AE5" i="1"/>
  <c r="AE6" i="1"/>
  <c r="AE7" i="1"/>
  <c r="AE8" i="1"/>
  <c r="AE9" i="1"/>
  <c r="AE10" i="1"/>
  <c r="AE11" i="1"/>
  <c r="AE12" i="1"/>
  <c r="AE13" i="1"/>
  <c r="AE14" i="1"/>
  <c r="AE15" i="1"/>
  <c r="AE16" i="1"/>
  <c r="AE17" i="1"/>
  <c r="AE18" i="1"/>
  <c r="AE19" i="1"/>
  <c r="AE20" i="1"/>
  <c r="AE21" i="1"/>
  <c r="AE22" i="1"/>
  <c r="AE23" i="1"/>
  <c r="AE24" i="1"/>
  <c r="AE25" i="1"/>
  <c r="AE26" i="1"/>
  <c r="AE27" i="1"/>
  <c r="AE28" i="1"/>
  <c r="AE29" i="1"/>
  <c r="AE30" i="1"/>
  <c r="AE31" i="1"/>
  <c r="AE32" i="1"/>
  <c r="AE33" i="1"/>
  <c r="AE34" i="1"/>
  <c r="AE35" i="1"/>
  <c r="AE36" i="1"/>
  <c r="AE37" i="1"/>
  <c r="AE38" i="1"/>
  <c r="AE39" i="1"/>
  <c r="AE40" i="1"/>
  <c r="AE41" i="1"/>
  <c r="AE42" i="1"/>
  <c r="AE43" i="1"/>
  <c r="AE44" i="1"/>
  <c r="AE45" i="1"/>
  <c r="AE46" i="1"/>
  <c r="AE47" i="1"/>
  <c r="AE48" i="1"/>
  <c r="AE49" i="1"/>
  <c r="AE50" i="1"/>
  <c r="AE51" i="1"/>
  <c r="AE52" i="1"/>
  <c r="AE53" i="1"/>
  <c r="AE54" i="1"/>
  <c r="AE55" i="1"/>
  <c r="AE56" i="1"/>
  <c r="AE57" i="1"/>
  <c r="AE58" i="1"/>
  <c r="AE59" i="1"/>
  <c r="AE60" i="1"/>
  <c r="AE61" i="1"/>
  <c r="AE62" i="1"/>
  <c r="AE63" i="1"/>
  <c r="AE64" i="1"/>
  <c r="AE65" i="1"/>
  <c r="AE66" i="1"/>
  <c r="AE67" i="1"/>
  <c r="AE68" i="1"/>
  <c r="AE69" i="1"/>
  <c r="AE70" i="1"/>
  <c r="AE71" i="1"/>
  <c r="AE72" i="1"/>
  <c r="AE73" i="1"/>
  <c r="AE74" i="1"/>
  <c r="AE75" i="1"/>
  <c r="AE76" i="1"/>
  <c r="AE77" i="1"/>
  <c r="AE78" i="1"/>
  <c r="AE79" i="1"/>
  <c r="AE80" i="1"/>
  <c r="AE81" i="1"/>
  <c r="AE82" i="1"/>
  <c r="AE83" i="1"/>
  <c r="AE84" i="1"/>
  <c r="AE85" i="1"/>
  <c r="AE86" i="1"/>
  <c r="AE87" i="1"/>
  <c r="AE88" i="1"/>
  <c r="AE89" i="1"/>
  <c r="AE90" i="1"/>
  <c r="AE91" i="1"/>
  <c r="AE92" i="1"/>
  <c r="AE93" i="1"/>
  <c r="AE94" i="1"/>
  <c r="AE95" i="1"/>
  <c r="AE96" i="1"/>
  <c r="AE97" i="1"/>
  <c r="AE98" i="1"/>
  <c r="AE99" i="1"/>
  <c r="AE100" i="1"/>
  <c r="AE101" i="1"/>
  <c r="AE102" i="1"/>
  <c r="AE103" i="1"/>
  <c r="AE104" i="1"/>
  <c r="AE105" i="1"/>
  <c r="AE106" i="1"/>
  <c r="AE107" i="1"/>
  <c r="AE108" i="1"/>
  <c r="AE109" i="1"/>
  <c r="AE110" i="1"/>
  <c r="AE111" i="1"/>
  <c r="AE112" i="1"/>
  <c r="AE113" i="1"/>
  <c r="AE114" i="1"/>
  <c r="AE115" i="1"/>
  <c r="AE116" i="1"/>
  <c r="AE117" i="1"/>
  <c r="AE118" i="1"/>
  <c r="AE119" i="1"/>
  <c r="AE120" i="1"/>
  <c r="AE121" i="1"/>
  <c r="AE122" i="1"/>
  <c r="AE123" i="1"/>
  <c r="AE124" i="1"/>
  <c r="AE125" i="1"/>
  <c r="AE126" i="1"/>
  <c r="AE127" i="1"/>
  <c r="AE128" i="1"/>
  <c r="AE129" i="1"/>
  <c r="AE130" i="1"/>
  <c r="AE131" i="1"/>
  <c r="AE132" i="1"/>
  <c r="AE133" i="1"/>
  <c r="AE134" i="1"/>
  <c r="AE135" i="1"/>
  <c r="AE136" i="1"/>
  <c r="AE137" i="1"/>
  <c r="AE138" i="1"/>
  <c r="AE139" i="1"/>
  <c r="AE140" i="1"/>
  <c r="AE141" i="1"/>
  <c r="AE142" i="1"/>
  <c r="AE143" i="1"/>
  <c r="AE144" i="1"/>
  <c r="AE145" i="1"/>
  <c r="AE146" i="1"/>
  <c r="AE2" i="1"/>
  <c r="AD2" i="1"/>
  <c r="S3" i="1"/>
  <c r="S4" i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13" i="1"/>
  <c r="S114" i="1"/>
  <c r="S115" i="1"/>
  <c r="S116" i="1"/>
  <c r="S117" i="1"/>
  <c r="S118" i="1"/>
  <c r="S119" i="1"/>
  <c r="S120" i="1"/>
  <c r="S121" i="1"/>
  <c r="S122" i="1"/>
  <c r="S123" i="1"/>
  <c r="S124" i="1"/>
  <c r="S125" i="1"/>
  <c r="S126" i="1"/>
  <c r="S127" i="1"/>
  <c r="S128" i="1"/>
  <c r="S129" i="1"/>
  <c r="S130" i="1"/>
  <c r="S131" i="1"/>
  <c r="S132" i="1"/>
  <c r="S133" i="1"/>
  <c r="S134" i="1"/>
  <c r="S135" i="1"/>
  <c r="S136" i="1"/>
  <c r="S137" i="1"/>
  <c r="S138" i="1"/>
  <c r="S139" i="1"/>
  <c r="S140" i="1"/>
  <c r="S141" i="1"/>
  <c r="S142" i="1"/>
  <c r="S143" i="1"/>
  <c r="S144" i="1"/>
  <c r="S145" i="1"/>
  <c r="S146" i="1"/>
  <c r="N3" i="1" l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2" i="1"/>
  <c r="V2" i="1" s="1"/>
  <c r="G3" i="1" l="1"/>
  <c r="AB3" i="1" s="1"/>
  <c r="G4" i="1"/>
  <c r="AB4" i="1" s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AB146" i="1" s="1"/>
  <c r="AQ2" i="1" l="1"/>
  <c r="AR2" i="1" s="1"/>
  <c r="AS2" i="1" s="1"/>
  <c r="AT2" i="1" s="1"/>
  <c r="AU2" i="1" s="1"/>
  <c r="AQ3" i="1"/>
  <c r="AR3" i="1" s="1"/>
  <c r="AS3" i="1" s="1"/>
  <c r="AT3" i="1" s="1"/>
  <c r="AU3" i="1" s="1"/>
  <c r="AQ4" i="1"/>
  <c r="AR4" i="1" s="1"/>
  <c r="AS4" i="1" s="1"/>
  <c r="AT4" i="1" s="1"/>
  <c r="AU4" i="1" s="1"/>
  <c r="AQ5" i="1"/>
  <c r="AR5" i="1" s="1"/>
  <c r="AS5" i="1" s="1"/>
  <c r="AT5" i="1" s="1"/>
  <c r="AU5" i="1" s="1"/>
  <c r="AQ6" i="1"/>
  <c r="AR6" i="1" s="1"/>
  <c r="AS6" i="1" s="1"/>
  <c r="AT6" i="1" s="1"/>
  <c r="AU6" i="1" s="1"/>
  <c r="AQ7" i="1"/>
  <c r="AR7" i="1" s="1"/>
  <c r="AS7" i="1" s="1"/>
  <c r="AT7" i="1" s="1"/>
  <c r="AU7" i="1" s="1"/>
  <c r="AQ8" i="1"/>
  <c r="AR8" i="1" s="1"/>
  <c r="AS8" i="1" s="1"/>
  <c r="AT8" i="1" s="1"/>
  <c r="AU8" i="1" s="1"/>
  <c r="AQ9" i="1"/>
  <c r="AR9" i="1" s="1"/>
  <c r="AQ10" i="1"/>
  <c r="AR10" i="1" s="1"/>
  <c r="AS10" i="1" s="1"/>
  <c r="AT10" i="1" s="1"/>
  <c r="AU10" i="1" s="1"/>
  <c r="AQ11" i="1"/>
  <c r="AR11" i="1" s="1"/>
  <c r="AS11" i="1" s="1"/>
  <c r="AT11" i="1" s="1"/>
  <c r="AU11" i="1" s="1"/>
  <c r="AQ12" i="1"/>
  <c r="AR12" i="1" s="1"/>
  <c r="AS12" i="1" s="1"/>
  <c r="AT12" i="1" s="1"/>
  <c r="AU12" i="1" s="1"/>
  <c r="AQ13" i="1"/>
  <c r="AR13" i="1" s="1"/>
  <c r="AS13" i="1" s="1"/>
  <c r="AT13" i="1" s="1"/>
  <c r="AU13" i="1" s="1"/>
  <c r="AQ14" i="1"/>
  <c r="AR14" i="1" s="1"/>
  <c r="AS14" i="1" s="1"/>
  <c r="AT14" i="1" s="1"/>
  <c r="AU14" i="1" s="1"/>
  <c r="AQ15" i="1"/>
  <c r="AR15" i="1" s="1"/>
  <c r="AS15" i="1" s="1"/>
  <c r="AT15" i="1" s="1"/>
  <c r="AU15" i="1" s="1"/>
  <c r="AQ16" i="1"/>
  <c r="AR16" i="1" s="1"/>
  <c r="AS16" i="1" s="1"/>
  <c r="AT16" i="1" s="1"/>
  <c r="AU16" i="1" s="1"/>
  <c r="AQ17" i="1"/>
  <c r="AR17" i="1" s="1"/>
  <c r="AQ18" i="1"/>
  <c r="AR18" i="1" s="1"/>
  <c r="AS18" i="1" s="1"/>
  <c r="AT18" i="1" s="1"/>
  <c r="AU18" i="1" s="1"/>
  <c r="AQ19" i="1"/>
  <c r="AR19" i="1" s="1"/>
  <c r="AS19" i="1" s="1"/>
  <c r="AT19" i="1" s="1"/>
  <c r="AU19" i="1" s="1"/>
  <c r="AQ20" i="1"/>
  <c r="AR20" i="1" s="1"/>
  <c r="AS20" i="1" s="1"/>
  <c r="AT20" i="1" s="1"/>
  <c r="AU20" i="1" s="1"/>
  <c r="AQ21" i="1"/>
  <c r="AR21" i="1" s="1"/>
  <c r="AS21" i="1" s="1"/>
  <c r="AT21" i="1" s="1"/>
  <c r="AU21" i="1" s="1"/>
  <c r="AQ22" i="1"/>
  <c r="AR22" i="1" s="1"/>
  <c r="AS22" i="1" s="1"/>
  <c r="AT22" i="1" s="1"/>
  <c r="AU22" i="1" s="1"/>
  <c r="AQ23" i="1"/>
  <c r="AR23" i="1" s="1"/>
  <c r="AS23" i="1" s="1"/>
  <c r="AT23" i="1" s="1"/>
  <c r="AU23" i="1" s="1"/>
  <c r="AQ24" i="1"/>
  <c r="AR24" i="1" s="1"/>
  <c r="AS24" i="1" s="1"/>
  <c r="AT24" i="1" s="1"/>
  <c r="AU24" i="1" s="1"/>
  <c r="AQ25" i="1"/>
  <c r="AR25" i="1" s="1"/>
  <c r="AQ26" i="1"/>
  <c r="AR26" i="1" s="1"/>
  <c r="AS26" i="1" s="1"/>
  <c r="AT26" i="1" s="1"/>
  <c r="AU26" i="1" s="1"/>
  <c r="AQ27" i="1"/>
  <c r="AR27" i="1" s="1"/>
  <c r="AS27" i="1" s="1"/>
  <c r="AT27" i="1" s="1"/>
  <c r="AU27" i="1" s="1"/>
  <c r="AQ28" i="1"/>
  <c r="AR28" i="1" s="1"/>
  <c r="AS28" i="1" s="1"/>
  <c r="AT28" i="1" s="1"/>
  <c r="AU28" i="1" s="1"/>
  <c r="AQ29" i="1"/>
  <c r="AR29" i="1" s="1"/>
  <c r="AS29" i="1" s="1"/>
  <c r="AT29" i="1" s="1"/>
  <c r="AU29" i="1" s="1"/>
  <c r="AQ30" i="1"/>
  <c r="AR30" i="1" s="1"/>
  <c r="AS30" i="1" s="1"/>
  <c r="AT30" i="1" s="1"/>
  <c r="AU30" i="1" s="1"/>
  <c r="AQ31" i="1"/>
  <c r="AR31" i="1" s="1"/>
  <c r="AS31" i="1" s="1"/>
  <c r="AT31" i="1" s="1"/>
  <c r="AU31" i="1" s="1"/>
  <c r="AQ32" i="1"/>
  <c r="AR32" i="1" s="1"/>
  <c r="AS32" i="1" s="1"/>
  <c r="AT32" i="1" s="1"/>
  <c r="AU32" i="1" s="1"/>
  <c r="AQ33" i="1"/>
  <c r="AR33" i="1" s="1"/>
  <c r="AQ34" i="1"/>
  <c r="AR34" i="1" s="1"/>
  <c r="AS34" i="1" s="1"/>
  <c r="AT34" i="1" s="1"/>
  <c r="AU34" i="1" s="1"/>
  <c r="AQ35" i="1"/>
  <c r="AR35" i="1" s="1"/>
  <c r="AS35" i="1" s="1"/>
  <c r="AT35" i="1" s="1"/>
  <c r="AU35" i="1" s="1"/>
  <c r="AQ36" i="1"/>
  <c r="AR36" i="1" s="1"/>
  <c r="AS36" i="1" s="1"/>
  <c r="AT36" i="1" s="1"/>
  <c r="AU36" i="1" s="1"/>
  <c r="AQ37" i="1"/>
  <c r="AR37" i="1" s="1"/>
  <c r="AS37" i="1" s="1"/>
  <c r="AT37" i="1" s="1"/>
  <c r="AU37" i="1" s="1"/>
  <c r="AQ38" i="1"/>
  <c r="AR38" i="1" s="1"/>
  <c r="AS38" i="1" s="1"/>
  <c r="AT38" i="1" s="1"/>
  <c r="AU38" i="1" s="1"/>
  <c r="AQ39" i="1"/>
  <c r="AR39" i="1" s="1"/>
  <c r="AS39" i="1" s="1"/>
  <c r="AT39" i="1" s="1"/>
  <c r="AU39" i="1" s="1"/>
  <c r="AQ40" i="1"/>
  <c r="AR40" i="1" s="1"/>
  <c r="AS40" i="1" s="1"/>
  <c r="AT40" i="1" s="1"/>
  <c r="AU40" i="1" s="1"/>
  <c r="AQ41" i="1"/>
  <c r="AR41" i="1" s="1"/>
  <c r="AQ42" i="1"/>
  <c r="AR42" i="1" s="1"/>
  <c r="AS42" i="1" s="1"/>
  <c r="AT42" i="1" s="1"/>
  <c r="AU42" i="1" s="1"/>
  <c r="AQ43" i="1"/>
  <c r="AR43" i="1" s="1"/>
  <c r="AS43" i="1" s="1"/>
  <c r="AT43" i="1" s="1"/>
  <c r="AU43" i="1" s="1"/>
  <c r="AQ44" i="1"/>
  <c r="AR44" i="1" s="1"/>
  <c r="AS44" i="1" s="1"/>
  <c r="AT44" i="1" s="1"/>
  <c r="AU44" i="1" s="1"/>
  <c r="AQ45" i="1"/>
  <c r="AR45" i="1" s="1"/>
  <c r="AS45" i="1" s="1"/>
  <c r="AT45" i="1" s="1"/>
  <c r="AU45" i="1" s="1"/>
  <c r="AQ46" i="1"/>
  <c r="AR46" i="1" s="1"/>
  <c r="AS46" i="1" s="1"/>
  <c r="AT46" i="1" s="1"/>
  <c r="AU46" i="1" s="1"/>
  <c r="AQ47" i="1"/>
  <c r="AR47" i="1" s="1"/>
  <c r="AS47" i="1" s="1"/>
  <c r="AT47" i="1" s="1"/>
  <c r="AU47" i="1" s="1"/>
  <c r="AQ48" i="1"/>
  <c r="AR48" i="1" s="1"/>
  <c r="AS48" i="1" s="1"/>
  <c r="AT48" i="1" s="1"/>
  <c r="AU48" i="1" s="1"/>
  <c r="AQ49" i="1"/>
  <c r="AR49" i="1" s="1"/>
  <c r="AQ50" i="1"/>
  <c r="AR50" i="1" s="1"/>
  <c r="AS50" i="1" s="1"/>
  <c r="AT50" i="1" s="1"/>
  <c r="AU50" i="1" s="1"/>
  <c r="AQ51" i="1"/>
  <c r="AR51" i="1" s="1"/>
  <c r="AS51" i="1" s="1"/>
  <c r="AT51" i="1" s="1"/>
  <c r="AU51" i="1" s="1"/>
  <c r="AQ52" i="1"/>
  <c r="AR52" i="1" s="1"/>
  <c r="AS52" i="1" s="1"/>
  <c r="AT52" i="1" s="1"/>
  <c r="AU52" i="1" s="1"/>
  <c r="AQ53" i="1"/>
  <c r="AR53" i="1" s="1"/>
  <c r="AS53" i="1" s="1"/>
  <c r="AT53" i="1" s="1"/>
  <c r="AU53" i="1" s="1"/>
  <c r="AQ54" i="1"/>
  <c r="AR54" i="1" s="1"/>
  <c r="AS54" i="1" s="1"/>
  <c r="AT54" i="1" s="1"/>
  <c r="AU54" i="1" s="1"/>
  <c r="AQ55" i="1"/>
  <c r="AR55" i="1" s="1"/>
  <c r="AS55" i="1" s="1"/>
  <c r="AT55" i="1" s="1"/>
  <c r="AU55" i="1" s="1"/>
  <c r="AQ56" i="1"/>
  <c r="AR56" i="1" s="1"/>
  <c r="AS56" i="1" s="1"/>
  <c r="AT56" i="1" s="1"/>
  <c r="AU56" i="1" s="1"/>
  <c r="AQ57" i="1"/>
  <c r="AR57" i="1" s="1"/>
  <c r="AS57" i="1" s="1"/>
  <c r="AT57" i="1" s="1"/>
  <c r="AU57" i="1" s="1"/>
  <c r="AQ58" i="1"/>
  <c r="AR58" i="1" s="1"/>
  <c r="AS58" i="1" s="1"/>
  <c r="AT58" i="1" s="1"/>
  <c r="AU58" i="1" s="1"/>
  <c r="AQ59" i="1"/>
  <c r="AR59" i="1" s="1"/>
  <c r="AS59" i="1" s="1"/>
  <c r="AT59" i="1" s="1"/>
  <c r="AU59" i="1" s="1"/>
  <c r="AQ60" i="1"/>
  <c r="AR60" i="1" s="1"/>
  <c r="AS60" i="1" s="1"/>
  <c r="AT60" i="1" s="1"/>
  <c r="AU60" i="1" s="1"/>
  <c r="AQ61" i="1"/>
  <c r="AR61" i="1" s="1"/>
  <c r="AS61" i="1" s="1"/>
  <c r="AT61" i="1" s="1"/>
  <c r="AU61" i="1" s="1"/>
  <c r="AQ62" i="1"/>
  <c r="AR62" i="1" s="1"/>
  <c r="AS62" i="1" s="1"/>
  <c r="AT62" i="1" s="1"/>
  <c r="AU62" i="1" s="1"/>
  <c r="AQ63" i="1"/>
  <c r="AR63" i="1" s="1"/>
  <c r="AS63" i="1" s="1"/>
  <c r="AT63" i="1" s="1"/>
  <c r="AU63" i="1" s="1"/>
  <c r="AQ64" i="1"/>
  <c r="AR64" i="1" s="1"/>
  <c r="AS64" i="1" s="1"/>
  <c r="AT64" i="1" s="1"/>
  <c r="AU64" i="1" s="1"/>
  <c r="AQ65" i="1"/>
  <c r="AR65" i="1" s="1"/>
  <c r="AQ66" i="1"/>
  <c r="AR66" i="1" s="1"/>
  <c r="AS66" i="1" s="1"/>
  <c r="AT66" i="1" s="1"/>
  <c r="AU66" i="1" s="1"/>
  <c r="AQ67" i="1"/>
  <c r="AR67" i="1" s="1"/>
  <c r="AS67" i="1" s="1"/>
  <c r="AT67" i="1" s="1"/>
  <c r="AU67" i="1" s="1"/>
  <c r="AQ68" i="1"/>
  <c r="AR68" i="1" s="1"/>
  <c r="AS68" i="1" s="1"/>
  <c r="AT68" i="1" s="1"/>
  <c r="AU68" i="1" s="1"/>
  <c r="AQ69" i="1"/>
  <c r="AR69" i="1" s="1"/>
  <c r="AX69" i="1" s="1"/>
  <c r="AY69" i="1" s="1"/>
  <c r="AZ69" i="1" s="1"/>
  <c r="AQ70" i="1"/>
  <c r="AR70" i="1" s="1"/>
  <c r="AQ71" i="1"/>
  <c r="AR71" i="1" s="1"/>
  <c r="AS71" i="1" s="1"/>
  <c r="AT71" i="1" s="1"/>
  <c r="AU71" i="1" s="1"/>
  <c r="AQ72" i="1"/>
  <c r="AR72" i="1" s="1"/>
  <c r="AS72" i="1" s="1"/>
  <c r="AT72" i="1" s="1"/>
  <c r="AU72" i="1" s="1"/>
  <c r="AQ73" i="1"/>
  <c r="AR73" i="1" s="1"/>
  <c r="AQ74" i="1"/>
  <c r="AR74" i="1" s="1"/>
  <c r="AS74" i="1" s="1"/>
  <c r="AT74" i="1" s="1"/>
  <c r="AU74" i="1" s="1"/>
  <c r="AQ75" i="1"/>
  <c r="AR75" i="1" s="1"/>
  <c r="AS75" i="1" s="1"/>
  <c r="AT75" i="1" s="1"/>
  <c r="AU75" i="1" s="1"/>
  <c r="AQ76" i="1"/>
  <c r="AR76" i="1" s="1"/>
  <c r="AS76" i="1" s="1"/>
  <c r="AT76" i="1" s="1"/>
  <c r="AU76" i="1" s="1"/>
  <c r="AQ77" i="1"/>
  <c r="AR77" i="1" s="1"/>
  <c r="AS77" i="1" s="1"/>
  <c r="AT77" i="1" s="1"/>
  <c r="AU77" i="1" s="1"/>
  <c r="AQ78" i="1"/>
  <c r="AR78" i="1" s="1"/>
  <c r="AS78" i="1" s="1"/>
  <c r="AT78" i="1" s="1"/>
  <c r="AU78" i="1" s="1"/>
  <c r="AQ79" i="1"/>
  <c r="AR79" i="1" s="1"/>
  <c r="AS79" i="1" s="1"/>
  <c r="AT79" i="1" s="1"/>
  <c r="AU79" i="1" s="1"/>
  <c r="AQ80" i="1"/>
  <c r="AR80" i="1" s="1"/>
  <c r="AS80" i="1" s="1"/>
  <c r="AT80" i="1" s="1"/>
  <c r="AU80" i="1" s="1"/>
  <c r="AQ81" i="1"/>
  <c r="AR81" i="1" s="1"/>
  <c r="AQ82" i="1"/>
  <c r="AR82" i="1" s="1"/>
  <c r="AS82" i="1" s="1"/>
  <c r="AT82" i="1" s="1"/>
  <c r="AU82" i="1" s="1"/>
  <c r="AQ83" i="1"/>
  <c r="AR83" i="1" s="1"/>
  <c r="AS83" i="1" s="1"/>
  <c r="AT83" i="1" s="1"/>
  <c r="AU83" i="1" s="1"/>
  <c r="AQ84" i="1"/>
  <c r="AR84" i="1" s="1"/>
  <c r="AS84" i="1" s="1"/>
  <c r="AT84" i="1" s="1"/>
  <c r="AU84" i="1" s="1"/>
  <c r="AQ85" i="1"/>
  <c r="AR85" i="1" s="1"/>
  <c r="AS85" i="1" s="1"/>
  <c r="AT85" i="1" s="1"/>
  <c r="AU85" i="1" s="1"/>
  <c r="AQ86" i="1"/>
  <c r="AR86" i="1" s="1"/>
  <c r="AQ87" i="1"/>
  <c r="AR87" i="1" s="1"/>
  <c r="AS87" i="1" s="1"/>
  <c r="AT87" i="1" s="1"/>
  <c r="AU87" i="1" s="1"/>
  <c r="AQ88" i="1"/>
  <c r="AR88" i="1" s="1"/>
  <c r="AS88" i="1" s="1"/>
  <c r="AT88" i="1" s="1"/>
  <c r="AU88" i="1" s="1"/>
  <c r="AQ89" i="1"/>
  <c r="AR89" i="1" s="1"/>
  <c r="AQ90" i="1"/>
  <c r="AR90" i="1" s="1"/>
  <c r="AS90" i="1" s="1"/>
  <c r="AT90" i="1" s="1"/>
  <c r="AU90" i="1" s="1"/>
  <c r="AQ91" i="1"/>
  <c r="AR91" i="1" s="1"/>
  <c r="AS91" i="1" s="1"/>
  <c r="AT91" i="1" s="1"/>
  <c r="AU91" i="1" s="1"/>
  <c r="AQ92" i="1"/>
  <c r="AR92" i="1" s="1"/>
  <c r="AS92" i="1" s="1"/>
  <c r="AT92" i="1" s="1"/>
  <c r="AU92" i="1" s="1"/>
  <c r="AQ93" i="1"/>
  <c r="AR93" i="1" s="1"/>
  <c r="AS93" i="1" s="1"/>
  <c r="AT93" i="1" s="1"/>
  <c r="AU93" i="1" s="1"/>
  <c r="AQ94" i="1"/>
  <c r="AR94" i="1" s="1"/>
  <c r="AQ95" i="1"/>
  <c r="AR95" i="1" s="1"/>
  <c r="AS95" i="1" s="1"/>
  <c r="AT95" i="1" s="1"/>
  <c r="AU95" i="1" s="1"/>
  <c r="AQ96" i="1"/>
  <c r="AR96" i="1" s="1"/>
  <c r="AS96" i="1" s="1"/>
  <c r="AT96" i="1" s="1"/>
  <c r="AU96" i="1" s="1"/>
  <c r="AQ97" i="1"/>
  <c r="AR97" i="1" s="1"/>
  <c r="AQ98" i="1"/>
  <c r="AR98" i="1" s="1"/>
  <c r="AS98" i="1" s="1"/>
  <c r="AT98" i="1" s="1"/>
  <c r="AU98" i="1" s="1"/>
  <c r="AQ99" i="1"/>
  <c r="AR99" i="1" s="1"/>
  <c r="AS99" i="1" s="1"/>
  <c r="AT99" i="1" s="1"/>
  <c r="AU99" i="1" s="1"/>
  <c r="AQ100" i="1"/>
  <c r="AR100" i="1" s="1"/>
  <c r="AS100" i="1" s="1"/>
  <c r="AT100" i="1" s="1"/>
  <c r="AU100" i="1" s="1"/>
  <c r="AQ101" i="1"/>
  <c r="AR101" i="1" s="1"/>
  <c r="AS101" i="1" s="1"/>
  <c r="AT101" i="1" s="1"/>
  <c r="AU101" i="1" s="1"/>
  <c r="AQ102" i="1"/>
  <c r="AR102" i="1" s="1"/>
  <c r="AQ103" i="1"/>
  <c r="AR103" i="1" s="1"/>
  <c r="AS103" i="1" s="1"/>
  <c r="AT103" i="1" s="1"/>
  <c r="AU103" i="1" s="1"/>
  <c r="AQ104" i="1"/>
  <c r="AR104" i="1" s="1"/>
  <c r="AS104" i="1" s="1"/>
  <c r="AT104" i="1" s="1"/>
  <c r="AU104" i="1" s="1"/>
  <c r="AQ105" i="1"/>
  <c r="AR105" i="1" s="1"/>
  <c r="AQ106" i="1"/>
  <c r="AR106" i="1" s="1"/>
  <c r="AS106" i="1" s="1"/>
  <c r="AT106" i="1" s="1"/>
  <c r="AU106" i="1" s="1"/>
  <c r="AQ107" i="1"/>
  <c r="AR107" i="1" s="1"/>
  <c r="AS107" i="1" s="1"/>
  <c r="AT107" i="1" s="1"/>
  <c r="AU107" i="1" s="1"/>
  <c r="AQ108" i="1"/>
  <c r="AR108" i="1" s="1"/>
  <c r="AS108" i="1" s="1"/>
  <c r="AT108" i="1" s="1"/>
  <c r="AU108" i="1" s="1"/>
  <c r="AQ109" i="1"/>
  <c r="AR109" i="1" s="1"/>
  <c r="AS109" i="1" s="1"/>
  <c r="AT109" i="1" s="1"/>
  <c r="AU109" i="1" s="1"/>
  <c r="AQ110" i="1"/>
  <c r="AR110" i="1" s="1"/>
  <c r="AQ111" i="1"/>
  <c r="AR111" i="1" s="1"/>
  <c r="AS111" i="1" s="1"/>
  <c r="AT111" i="1" s="1"/>
  <c r="AU111" i="1" s="1"/>
  <c r="AQ112" i="1"/>
  <c r="AR112" i="1" s="1"/>
  <c r="AS112" i="1" s="1"/>
  <c r="AT112" i="1" s="1"/>
  <c r="AU112" i="1" s="1"/>
  <c r="AQ113" i="1"/>
  <c r="AR113" i="1" s="1"/>
  <c r="AQ114" i="1"/>
  <c r="AR114" i="1" s="1"/>
  <c r="AS114" i="1" s="1"/>
  <c r="AT114" i="1" s="1"/>
  <c r="AU114" i="1" s="1"/>
  <c r="AQ115" i="1"/>
  <c r="AR115" i="1" s="1"/>
  <c r="AS115" i="1" s="1"/>
  <c r="AT115" i="1" s="1"/>
  <c r="AU115" i="1" s="1"/>
  <c r="AQ116" i="1"/>
  <c r="AR116" i="1" s="1"/>
  <c r="AS116" i="1" s="1"/>
  <c r="AT116" i="1" s="1"/>
  <c r="AU116" i="1" s="1"/>
  <c r="AQ117" i="1"/>
  <c r="AR117" i="1" s="1"/>
  <c r="AS117" i="1" s="1"/>
  <c r="AT117" i="1" s="1"/>
  <c r="AU117" i="1" s="1"/>
  <c r="AQ118" i="1"/>
  <c r="AR118" i="1" s="1"/>
  <c r="AQ119" i="1"/>
  <c r="AR119" i="1" s="1"/>
  <c r="AS119" i="1" s="1"/>
  <c r="AT119" i="1" s="1"/>
  <c r="AU119" i="1" s="1"/>
  <c r="AQ120" i="1"/>
  <c r="AR120" i="1" s="1"/>
  <c r="AS120" i="1" s="1"/>
  <c r="AT120" i="1" s="1"/>
  <c r="AU120" i="1" s="1"/>
  <c r="AQ121" i="1"/>
  <c r="AR121" i="1" s="1"/>
  <c r="AQ122" i="1"/>
  <c r="AR122" i="1" s="1"/>
  <c r="AS122" i="1" s="1"/>
  <c r="AT122" i="1" s="1"/>
  <c r="AU122" i="1" s="1"/>
  <c r="AQ123" i="1"/>
  <c r="AR123" i="1" s="1"/>
  <c r="AS123" i="1" s="1"/>
  <c r="AT123" i="1" s="1"/>
  <c r="AU123" i="1" s="1"/>
  <c r="AQ124" i="1"/>
  <c r="AR124" i="1" s="1"/>
  <c r="AS124" i="1" s="1"/>
  <c r="AT124" i="1" s="1"/>
  <c r="AU124" i="1" s="1"/>
  <c r="AQ125" i="1"/>
  <c r="AR125" i="1" s="1"/>
  <c r="AS125" i="1" s="1"/>
  <c r="AT125" i="1" s="1"/>
  <c r="AU125" i="1" s="1"/>
  <c r="AQ126" i="1"/>
  <c r="AR126" i="1" s="1"/>
  <c r="AQ127" i="1"/>
  <c r="AR127" i="1" s="1"/>
  <c r="AS127" i="1" s="1"/>
  <c r="AT127" i="1" s="1"/>
  <c r="AU127" i="1" s="1"/>
  <c r="AQ128" i="1"/>
  <c r="AR128" i="1" s="1"/>
  <c r="AS128" i="1" s="1"/>
  <c r="AT128" i="1" s="1"/>
  <c r="AU128" i="1" s="1"/>
  <c r="AQ129" i="1"/>
  <c r="AR129" i="1" s="1"/>
  <c r="AQ130" i="1"/>
  <c r="AR130" i="1" s="1"/>
  <c r="AS130" i="1" s="1"/>
  <c r="AT130" i="1" s="1"/>
  <c r="AU130" i="1" s="1"/>
  <c r="AQ131" i="1"/>
  <c r="AR131" i="1" s="1"/>
  <c r="AS131" i="1" s="1"/>
  <c r="AT131" i="1" s="1"/>
  <c r="AU131" i="1" s="1"/>
  <c r="AQ132" i="1"/>
  <c r="AR132" i="1" s="1"/>
  <c r="AS132" i="1" s="1"/>
  <c r="AT132" i="1" s="1"/>
  <c r="AU132" i="1" s="1"/>
  <c r="AQ133" i="1"/>
  <c r="AR133" i="1" s="1"/>
  <c r="AS133" i="1" s="1"/>
  <c r="AT133" i="1" s="1"/>
  <c r="AU133" i="1" s="1"/>
  <c r="AQ134" i="1"/>
  <c r="AR134" i="1" s="1"/>
  <c r="AQ135" i="1"/>
  <c r="AR135" i="1" s="1"/>
  <c r="AS135" i="1" s="1"/>
  <c r="AT135" i="1" s="1"/>
  <c r="AU135" i="1" s="1"/>
  <c r="AQ136" i="1"/>
  <c r="AR136" i="1" s="1"/>
  <c r="AS136" i="1" s="1"/>
  <c r="AT136" i="1" s="1"/>
  <c r="AU136" i="1" s="1"/>
  <c r="AQ137" i="1"/>
  <c r="AR137" i="1" s="1"/>
  <c r="AQ138" i="1"/>
  <c r="AR138" i="1" s="1"/>
  <c r="AS138" i="1" s="1"/>
  <c r="AT138" i="1" s="1"/>
  <c r="AU138" i="1" s="1"/>
  <c r="AQ139" i="1"/>
  <c r="AR139" i="1" s="1"/>
  <c r="AS139" i="1" s="1"/>
  <c r="AT139" i="1" s="1"/>
  <c r="AU139" i="1" s="1"/>
  <c r="AQ140" i="1"/>
  <c r="AR140" i="1" s="1"/>
  <c r="AS140" i="1" s="1"/>
  <c r="AT140" i="1" s="1"/>
  <c r="AU140" i="1" s="1"/>
  <c r="AQ141" i="1"/>
  <c r="AR141" i="1" s="1"/>
  <c r="AS141" i="1" s="1"/>
  <c r="AT141" i="1" s="1"/>
  <c r="AU141" i="1" s="1"/>
  <c r="AQ142" i="1"/>
  <c r="AR142" i="1" s="1"/>
  <c r="AS142" i="1" s="1"/>
  <c r="AT142" i="1" s="1"/>
  <c r="AU142" i="1" s="1"/>
  <c r="AQ143" i="1"/>
  <c r="AR143" i="1" s="1"/>
  <c r="AS143" i="1" s="1"/>
  <c r="AT143" i="1" s="1"/>
  <c r="AU143" i="1" s="1"/>
  <c r="AQ144" i="1"/>
  <c r="AR144" i="1" s="1"/>
  <c r="AS144" i="1" s="1"/>
  <c r="AT144" i="1" s="1"/>
  <c r="AU144" i="1" s="1"/>
  <c r="AQ145" i="1"/>
  <c r="AR145" i="1" s="1"/>
  <c r="AQ146" i="1"/>
  <c r="AR146" i="1" s="1"/>
  <c r="AS146" i="1" s="1"/>
  <c r="AT146" i="1" s="1"/>
  <c r="AU146" i="1" s="1"/>
  <c r="AP2" i="1"/>
  <c r="AP3" i="1"/>
  <c r="AP4" i="1"/>
  <c r="AP5" i="1"/>
  <c r="AP6" i="1"/>
  <c r="AP7" i="1"/>
  <c r="AP8" i="1"/>
  <c r="AP9" i="1"/>
  <c r="AP10" i="1"/>
  <c r="AP11" i="1"/>
  <c r="AP12" i="1"/>
  <c r="AP13" i="1"/>
  <c r="AP14" i="1"/>
  <c r="AP15" i="1"/>
  <c r="AP16" i="1"/>
  <c r="AP17" i="1"/>
  <c r="AP18" i="1"/>
  <c r="AP19" i="1"/>
  <c r="AP20" i="1"/>
  <c r="AP21" i="1"/>
  <c r="AP22" i="1"/>
  <c r="AP23" i="1"/>
  <c r="AP24" i="1"/>
  <c r="AP25" i="1"/>
  <c r="AP26" i="1"/>
  <c r="AP27" i="1"/>
  <c r="AP28" i="1"/>
  <c r="AP29" i="1"/>
  <c r="AP30" i="1"/>
  <c r="AP31" i="1"/>
  <c r="AP32" i="1"/>
  <c r="AP33" i="1"/>
  <c r="AP34" i="1"/>
  <c r="AP35" i="1"/>
  <c r="AP36" i="1"/>
  <c r="AP37" i="1"/>
  <c r="AP38" i="1"/>
  <c r="AP39" i="1"/>
  <c r="AP40" i="1"/>
  <c r="AP41" i="1"/>
  <c r="AP42" i="1"/>
  <c r="AP43" i="1"/>
  <c r="AP44" i="1"/>
  <c r="AP45" i="1"/>
  <c r="AP46" i="1"/>
  <c r="AP47" i="1"/>
  <c r="AP48" i="1"/>
  <c r="AP49" i="1"/>
  <c r="AP50" i="1"/>
  <c r="AP51" i="1"/>
  <c r="AP52" i="1"/>
  <c r="AP53" i="1"/>
  <c r="AP54" i="1"/>
  <c r="AP55" i="1"/>
  <c r="AP56" i="1"/>
  <c r="AP57" i="1"/>
  <c r="AP58" i="1"/>
  <c r="AP59" i="1"/>
  <c r="AP60" i="1"/>
  <c r="AP61" i="1"/>
  <c r="AP62" i="1"/>
  <c r="AP63" i="1"/>
  <c r="AP64" i="1"/>
  <c r="AP65" i="1"/>
  <c r="AP66" i="1"/>
  <c r="AP67" i="1"/>
  <c r="AP68" i="1"/>
  <c r="AP69" i="1"/>
  <c r="AP70" i="1"/>
  <c r="AP71" i="1"/>
  <c r="AP72" i="1"/>
  <c r="AP73" i="1"/>
  <c r="AP74" i="1"/>
  <c r="AP75" i="1"/>
  <c r="AP76" i="1"/>
  <c r="AP77" i="1"/>
  <c r="AP78" i="1"/>
  <c r="AP79" i="1"/>
  <c r="AP80" i="1"/>
  <c r="AP81" i="1"/>
  <c r="AP82" i="1"/>
  <c r="AP83" i="1"/>
  <c r="AP84" i="1"/>
  <c r="AP85" i="1"/>
  <c r="AP86" i="1"/>
  <c r="AP87" i="1"/>
  <c r="AP88" i="1"/>
  <c r="AP89" i="1"/>
  <c r="AP90" i="1"/>
  <c r="AP91" i="1"/>
  <c r="AP92" i="1"/>
  <c r="AP93" i="1"/>
  <c r="AP94" i="1"/>
  <c r="AP95" i="1"/>
  <c r="AP96" i="1"/>
  <c r="AP97" i="1"/>
  <c r="AP98" i="1"/>
  <c r="AP99" i="1"/>
  <c r="AP100" i="1"/>
  <c r="AP101" i="1"/>
  <c r="AP102" i="1"/>
  <c r="AP103" i="1"/>
  <c r="AP104" i="1"/>
  <c r="AP105" i="1"/>
  <c r="AP106" i="1"/>
  <c r="AP107" i="1"/>
  <c r="AP108" i="1"/>
  <c r="AP109" i="1"/>
  <c r="AP110" i="1"/>
  <c r="AP111" i="1"/>
  <c r="AP112" i="1"/>
  <c r="AP113" i="1"/>
  <c r="AP114" i="1"/>
  <c r="AP115" i="1"/>
  <c r="AP116" i="1"/>
  <c r="AP117" i="1"/>
  <c r="AP118" i="1"/>
  <c r="AP119" i="1"/>
  <c r="AP120" i="1"/>
  <c r="AP121" i="1"/>
  <c r="AP122" i="1"/>
  <c r="AP123" i="1"/>
  <c r="AP124" i="1"/>
  <c r="AP125" i="1"/>
  <c r="AP126" i="1"/>
  <c r="AP127" i="1"/>
  <c r="AP128" i="1"/>
  <c r="AP129" i="1"/>
  <c r="AP130" i="1"/>
  <c r="AP131" i="1"/>
  <c r="AP132" i="1"/>
  <c r="AP133" i="1"/>
  <c r="AP134" i="1"/>
  <c r="AP135" i="1"/>
  <c r="AP136" i="1"/>
  <c r="AP137" i="1"/>
  <c r="AP138" i="1"/>
  <c r="AP139" i="1"/>
  <c r="AP140" i="1"/>
  <c r="AP141" i="1"/>
  <c r="AP142" i="1"/>
  <c r="AP143" i="1"/>
  <c r="AP144" i="1"/>
  <c r="AP145" i="1"/>
  <c r="AP146" i="1"/>
  <c r="AK2" i="1"/>
  <c r="AK3" i="1"/>
  <c r="AK4" i="1"/>
  <c r="AK5" i="1"/>
  <c r="AK6" i="1"/>
  <c r="AK7" i="1"/>
  <c r="AK8" i="1"/>
  <c r="AK9" i="1"/>
  <c r="AK10" i="1"/>
  <c r="AK11" i="1"/>
  <c r="AK12" i="1"/>
  <c r="AK13" i="1"/>
  <c r="AK14" i="1"/>
  <c r="AK15" i="1"/>
  <c r="AK16" i="1"/>
  <c r="AK17" i="1"/>
  <c r="AK18" i="1"/>
  <c r="AK19" i="1"/>
  <c r="AK20" i="1"/>
  <c r="AK21" i="1"/>
  <c r="AK22" i="1"/>
  <c r="AK23" i="1"/>
  <c r="AK24" i="1"/>
  <c r="AK25" i="1"/>
  <c r="AK26" i="1"/>
  <c r="AK27" i="1"/>
  <c r="AK28" i="1"/>
  <c r="AK29" i="1"/>
  <c r="AK30" i="1"/>
  <c r="AK31" i="1"/>
  <c r="AK32" i="1"/>
  <c r="AK33" i="1"/>
  <c r="AK34" i="1"/>
  <c r="AK35" i="1"/>
  <c r="AK36" i="1"/>
  <c r="AK37" i="1"/>
  <c r="AK38" i="1"/>
  <c r="AK39" i="1"/>
  <c r="AK40" i="1"/>
  <c r="AK41" i="1"/>
  <c r="AK42" i="1"/>
  <c r="AK43" i="1"/>
  <c r="AK44" i="1"/>
  <c r="AK45" i="1"/>
  <c r="AK46" i="1"/>
  <c r="AK47" i="1"/>
  <c r="AK48" i="1"/>
  <c r="AK49" i="1"/>
  <c r="AK50" i="1"/>
  <c r="AK51" i="1"/>
  <c r="AK52" i="1"/>
  <c r="AK53" i="1"/>
  <c r="AK54" i="1"/>
  <c r="AK55" i="1"/>
  <c r="AK56" i="1"/>
  <c r="AK57" i="1"/>
  <c r="AK58" i="1"/>
  <c r="AK59" i="1"/>
  <c r="AK60" i="1"/>
  <c r="AK61" i="1"/>
  <c r="AK62" i="1"/>
  <c r="AK63" i="1"/>
  <c r="AK64" i="1"/>
  <c r="AK65" i="1"/>
  <c r="AK66" i="1"/>
  <c r="AK67" i="1"/>
  <c r="AK68" i="1"/>
  <c r="AK69" i="1"/>
  <c r="AK70" i="1"/>
  <c r="AK71" i="1"/>
  <c r="AK72" i="1"/>
  <c r="AK73" i="1"/>
  <c r="AK74" i="1"/>
  <c r="AK75" i="1"/>
  <c r="AK76" i="1"/>
  <c r="AK77" i="1"/>
  <c r="AK78" i="1"/>
  <c r="AK79" i="1"/>
  <c r="AK80" i="1"/>
  <c r="AK81" i="1"/>
  <c r="AK82" i="1"/>
  <c r="AK83" i="1"/>
  <c r="AK84" i="1"/>
  <c r="AK85" i="1"/>
  <c r="AK86" i="1"/>
  <c r="AK87" i="1"/>
  <c r="AK88" i="1"/>
  <c r="AK89" i="1"/>
  <c r="AK90" i="1"/>
  <c r="AK91" i="1"/>
  <c r="AK92" i="1"/>
  <c r="AK93" i="1"/>
  <c r="AK94" i="1"/>
  <c r="AK95" i="1"/>
  <c r="AK96" i="1"/>
  <c r="AK97" i="1"/>
  <c r="AK98" i="1"/>
  <c r="AK99" i="1"/>
  <c r="AK100" i="1"/>
  <c r="AK101" i="1"/>
  <c r="AK102" i="1"/>
  <c r="AK103" i="1"/>
  <c r="AK104" i="1"/>
  <c r="AK105" i="1"/>
  <c r="AK106" i="1"/>
  <c r="AK107" i="1"/>
  <c r="AK108" i="1"/>
  <c r="AK109" i="1"/>
  <c r="AK110" i="1"/>
  <c r="AK111" i="1"/>
  <c r="AK112" i="1"/>
  <c r="AK113" i="1"/>
  <c r="AK114" i="1"/>
  <c r="AK115" i="1"/>
  <c r="AK116" i="1"/>
  <c r="AK117" i="1"/>
  <c r="AK118" i="1"/>
  <c r="AK119" i="1"/>
  <c r="AK120" i="1"/>
  <c r="AK121" i="1"/>
  <c r="AK122" i="1"/>
  <c r="AK123" i="1"/>
  <c r="AK124" i="1"/>
  <c r="AK125" i="1"/>
  <c r="AK126" i="1"/>
  <c r="AK127" i="1"/>
  <c r="AK128" i="1"/>
  <c r="AK129" i="1"/>
  <c r="AK130" i="1"/>
  <c r="AK131" i="1"/>
  <c r="AK132" i="1"/>
  <c r="AK133" i="1"/>
  <c r="AK134" i="1"/>
  <c r="AK135" i="1"/>
  <c r="AK136" i="1"/>
  <c r="AK137" i="1"/>
  <c r="AK138" i="1"/>
  <c r="AK139" i="1"/>
  <c r="AK140" i="1"/>
  <c r="AK141" i="1"/>
  <c r="AK142" i="1"/>
  <c r="AK143" i="1"/>
  <c r="AK144" i="1"/>
  <c r="AK145" i="1"/>
  <c r="AK146" i="1"/>
  <c r="AD3" i="1"/>
  <c r="AD4" i="1"/>
  <c r="AD5" i="1"/>
  <c r="AD6" i="1"/>
  <c r="AD7" i="1"/>
  <c r="AD8" i="1"/>
  <c r="AD9" i="1"/>
  <c r="AD10" i="1"/>
  <c r="AD11" i="1"/>
  <c r="AD12" i="1"/>
  <c r="AD13" i="1"/>
  <c r="AD14" i="1"/>
  <c r="AD15" i="1"/>
  <c r="AD16" i="1"/>
  <c r="AD17" i="1"/>
  <c r="AD18" i="1"/>
  <c r="AD19" i="1"/>
  <c r="AD20" i="1"/>
  <c r="AD21" i="1"/>
  <c r="AD22" i="1"/>
  <c r="AD23" i="1"/>
  <c r="AD24" i="1"/>
  <c r="AD25" i="1"/>
  <c r="AD26" i="1"/>
  <c r="AD27" i="1"/>
  <c r="AD28" i="1"/>
  <c r="AD29" i="1"/>
  <c r="AD30" i="1"/>
  <c r="AD31" i="1"/>
  <c r="AD32" i="1"/>
  <c r="AD33" i="1"/>
  <c r="AD34" i="1"/>
  <c r="AD35" i="1"/>
  <c r="AD36" i="1"/>
  <c r="AD37" i="1"/>
  <c r="AD38" i="1"/>
  <c r="AD39" i="1"/>
  <c r="AD40" i="1"/>
  <c r="AD41" i="1"/>
  <c r="AD42" i="1"/>
  <c r="AD43" i="1"/>
  <c r="AD44" i="1"/>
  <c r="AD45" i="1"/>
  <c r="AD46" i="1"/>
  <c r="AD47" i="1"/>
  <c r="AD48" i="1"/>
  <c r="AD49" i="1"/>
  <c r="AD50" i="1"/>
  <c r="AD51" i="1"/>
  <c r="AD52" i="1"/>
  <c r="AD53" i="1"/>
  <c r="AD54" i="1"/>
  <c r="AD55" i="1"/>
  <c r="AD56" i="1"/>
  <c r="AD57" i="1"/>
  <c r="AD58" i="1"/>
  <c r="AD59" i="1"/>
  <c r="AD60" i="1"/>
  <c r="AD61" i="1"/>
  <c r="AD62" i="1"/>
  <c r="AD63" i="1"/>
  <c r="AD64" i="1"/>
  <c r="AD65" i="1"/>
  <c r="AD66" i="1"/>
  <c r="AD67" i="1"/>
  <c r="AD68" i="1"/>
  <c r="AD69" i="1"/>
  <c r="AD70" i="1"/>
  <c r="AD71" i="1"/>
  <c r="AD72" i="1"/>
  <c r="AD73" i="1"/>
  <c r="AD74" i="1"/>
  <c r="AD75" i="1"/>
  <c r="AD76" i="1"/>
  <c r="AD77" i="1"/>
  <c r="AD78" i="1"/>
  <c r="AD79" i="1"/>
  <c r="AD80" i="1"/>
  <c r="AD81" i="1"/>
  <c r="AD82" i="1"/>
  <c r="AD83" i="1"/>
  <c r="AD84" i="1"/>
  <c r="AD85" i="1"/>
  <c r="AD86" i="1"/>
  <c r="AD87" i="1"/>
  <c r="AD88" i="1"/>
  <c r="AD89" i="1"/>
  <c r="AD90" i="1"/>
  <c r="AD91" i="1"/>
  <c r="AD92" i="1"/>
  <c r="AD93" i="1"/>
  <c r="AD94" i="1"/>
  <c r="AD95" i="1"/>
  <c r="AD96" i="1"/>
  <c r="AD97" i="1"/>
  <c r="AD98" i="1"/>
  <c r="AD99" i="1"/>
  <c r="AD100" i="1"/>
  <c r="AD101" i="1"/>
  <c r="AD102" i="1"/>
  <c r="AD103" i="1"/>
  <c r="AD104" i="1"/>
  <c r="AD105" i="1"/>
  <c r="AD106" i="1"/>
  <c r="AD107" i="1"/>
  <c r="AD108" i="1"/>
  <c r="AD109" i="1"/>
  <c r="AD110" i="1"/>
  <c r="AD111" i="1"/>
  <c r="AD112" i="1"/>
  <c r="AD113" i="1"/>
  <c r="AD114" i="1"/>
  <c r="AD115" i="1"/>
  <c r="AD116" i="1"/>
  <c r="AD117" i="1"/>
  <c r="AD118" i="1"/>
  <c r="AD119" i="1"/>
  <c r="AD120" i="1"/>
  <c r="AD121" i="1"/>
  <c r="AD122" i="1"/>
  <c r="AD123" i="1"/>
  <c r="AD124" i="1"/>
  <c r="AD125" i="1"/>
  <c r="AD126" i="1"/>
  <c r="AD127" i="1"/>
  <c r="AD128" i="1"/>
  <c r="AD129" i="1"/>
  <c r="AD130" i="1"/>
  <c r="AD131" i="1"/>
  <c r="AD132" i="1"/>
  <c r="AD133" i="1"/>
  <c r="AD134" i="1"/>
  <c r="AD135" i="1"/>
  <c r="AD136" i="1"/>
  <c r="AD137" i="1"/>
  <c r="AD138" i="1"/>
  <c r="AD139" i="1"/>
  <c r="AD140" i="1"/>
  <c r="AD141" i="1"/>
  <c r="AD142" i="1"/>
  <c r="AD143" i="1"/>
  <c r="AD144" i="1"/>
  <c r="AD145" i="1"/>
  <c r="AD146" i="1"/>
  <c r="T2" i="1"/>
  <c r="T3" i="1"/>
  <c r="T4" i="1"/>
  <c r="T5" i="1"/>
  <c r="T6" i="1"/>
  <c r="T7" i="1"/>
  <c r="T8" i="1"/>
  <c r="T9" i="1"/>
  <c r="T10" i="1"/>
  <c r="T11" i="1"/>
  <c r="T12" i="1"/>
  <c r="T13" i="1"/>
  <c r="T14" i="1"/>
  <c r="T15" i="1"/>
  <c r="T16" i="1"/>
  <c r="T17" i="1"/>
  <c r="T18" i="1"/>
  <c r="T19" i="1"/>
  <c r="T20" i="1"/>
  <c r="T21" i="1"/>
  <c r="T22" i="1"/>
  <c r="T23" i="1"/>
  <c r="T24" i="1"/>
  <c r="T25" i="1"/>
  <c r="T26" i="1"/>
  <c r="T27" i="1"/>
  <c r="T28" i="1"/>
  <c r="T29" i="1"/>
  <c r="T30" i="1"/>
  <c r="T31" i="1"/>
  <c r="T32" i="1"/>
  <c r="T33" i="1"/>
  <c r="T34" i="1"/>
  <c r="T35" i="1"/>
  <c r="T36" i="1"/>
  <c r="T37" i="1"/>
  <c r="T38" i="1"/>
  <c r="T39" i="1"/>
  <c r="T40" i="1"/>
  <c r="T41" i="1"/>
  <c r="T42" i="1"/>
  <c r="T43" i="1"/>
  <c r="T44" i="1"/>
  <c r="T45" i="1"/>
  <c r="T46" i="1"/>
  <c r="T47" i="1"/>
  <c r="T48" i="1"/>
  <c r="T49" i="1"/>
  <c r="T50" i="1"/>
  <c r="T51" i="1"/>
  <c r="T52" i="1"/>
  <c r="T53" i="1"/>
  <c r="T54" i="1"/>
  <c r="T55" i="1"/>
  <c r="T56" i="1"/>
  <c r="T57" i="1"/>
  <c r="T58" i="1"/>
  <c r="T59" i="1"/>
  <c r="T60" i="1"/>
  <c r="T61" i="1"/>
  <c r="T62" i="1"/>
  <c r="T63" i="1"/>
  <c r="T64" i="1"/>
  <c r="T65" i="1"/>
  <c r="T66" i="1"/>
  <c r="T67" i="1"/>
  <c r="T68" i="1"/>
  <c r="T69" i="1"/>
  <c r="T70" i="1"/>
  <c r="T71" i="1"/>
  <c r="T72" i="1"/>
  <c r="T73" i="1"/>
  <c r="T74" i="1"/>
  <c r="T75" i="1"/>
  <c r="T76" i="1"/>
  <c r="T77" i="1"/>
  <c r="T78" i="1"/>
  <c r="T79" i="1"/>
  <c r="T80" i="1"/>
  <c r="T81" i="1"/>
  <c r="T82" i="1"/>
  <c r="T83" i="1"/>
  <c r="T84" i="1"/>
  <c r="T85" i="1"/>
  <c r="T86" i="1"/>
  <c r="T87" i="1"/>
  <c r="T88" i="1"/>
  <c r="T89" i="1"/>
  <c r="T90" i="1"/>
  <c r="T91" i="1"/>
  <c r="T92" i="1"/>
  <c r="T93" i="1"/>
  <c r="T94" i="1"/>
  <c r="T95" i="1"/>
  <c r="T96" i="1"/>
  <c r="T97" i="1"/>
  <c r="T98" i="1"/>
  <c r="T99" i="1"/>
  <c r="T100" i="1"/>
  <c r="T101" i="1"/>
  <c r="T102" i="1"/>
  <c r="T103" i="1"/>
  <c r="T104" i="1"/>
  <c r="T105" i="1"/>
  <c r="T106" i="1"/>
  <c r="T107" i="1"/>
  <c r="T108" i="1"/>
  <c r="T109" i="1"/>
  <c r="T110" i="1"/>
  <c r="T111" i="1"/>
  <c r="T112" i="1"/>
  <c r="T113" i="1"/>
  <c r="T114" i="1"/>
  <c r="T115" i="1"/>
  <c r="T116" i="1"/>
  <c r="T117" i="1"/>
  <c r="T118" i="1"/>
  <c r="T119" i="1"/>
  <c r="T120" i="1"/>
  <c r="T121" i="1"/>
  <c r="T122" i="1"/>
  <c r="T123" i="1"/>
  <c r="T124" i="1"/>
  <c r="T125" i="1"/>
  <c r="T126" i="1"/>
  <c r="T127" i="1"/>
  <c r="T128" i="1"/>
  <c r="T129" i="1"/>
  <c r="T130" i="1"/>
  <c r="T131" i="1"/>
  <c r="T132" i="1"/>
  <c r="T133" i="1"/>
  <c r="T134" i="1"/>
  <c r="T135" i="1"/>
  <c r="T136" i="1"/>
  <c r="T137" i="1"/>
  <c r="T138" i="1"/>
  <c r="T139" i="1"/>
  <c r="T140" i="1"/>
  <c r="T141" i="1"/>
  <c r="T142" i="1"/>
  <c r="T143" i="1"/>
  <c r="T144" i="1"/>
  <c r="T145" i="1"/>
  <c r="T146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67" i="1"/>
  <c r="Q68" i="1"/>
  <c r="Q69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3" i="1"/>
  <c r="Q94" i="1"/>
  <c r="Q95" i="1"/>
  <c r="Q96" i="1"/>
  <c r="Q97" i="1"/>
  <c r="Q98" i="1"/>
  <c r="Q99" i="1"/>
  <c r="Q100" i="1"/>
  <c r="Q101" i="1"/>
  <c r="Q102" i="1"/>
  <c r="Q103" i="1"/>
  <c r="Q104" i="1"/>
  <c r="Q105" i="1"/>
  <c r="Q106" i="1"/>
  <c r="Q107" i="1"/>
  <c r="Q108" i="1"/>
  <c r="Q109" i="1"/>
  <c r="Q110" i="1"/>
  <c r="Q111" i="1"/>
  <c r="Q112" i="1"/>
  <c r="Q113" i="1"/>
  <c r="Q114" i="1"/>
  <c r="Q115" i="1"/>
  <c r="Q116" i="1"/>
  <c r="Q117" i="1"/>
  <c r="Q118" i="1"/>
  <c r="Q119" i="1"/>
  <c r="Q120" i="1"/>
  <c r="Q121" i="1"/>
  <c r="Q122" i="1"/>
  <c r="Q123" i="1"/>
  <c r="Q124" i="1"/>
  <c r="Q125" i="1"/>
  <c r="Q126" i="1"/>
  <c r="Q127" i="1"/>
  <c r="Q128" i="1"/>
  <c r="Q129" i="1"/>
  <c r="Q130" i="1"/>
  <c r="Q131" i="1"/>
  <c r="Q132" i="1"/>
  <c r="Q133" i="1"/>
  <c r="Q134" i="1"/>
  <c r="Q135" i="1"/>
  <c r="Q136" i="1"/>
  <c r="Q137" i="1"/>
  <c r="Q138" i="1"/>
  <c r="Q139" i="1"/>
  <c r="Q140" i="1"/>
  <c r="Q141" i="1"/>
  <c r="Q142" i="1"/>
  <c r="Q143" i="1"/>
  <c r="Q144" i="1"/>
  <c r="Q145" i="1"/>
  <c r="Q146" i="1"/>
  <c r="X2" i="1"/>
  <c r="V3" i="1"/>
  <c r="X3" i="1" s="1"/>
  <c r="V4" i="1"/>
  <c r="X4" i="1" s="1"/>
  <c r="V5" i="1"/>
  <c r="X5" i="1" s="1"/>
  <c r="V6" i="1"/>
  <c r="X6" i="1" s="1"/>
  <c r="V7" i="1"/>
  <c r="X7" i="1" s="1"/>
  <c r="V8" i="1"/>
  <c r="X8" i="1" s="1"/>
  <c r="V9" i="1"/>
  <c r="X9" i="1" s="1"/>
  <c r="V10" i="1"/>
  <c r="X10" i="1" s="1"/>
  <c r="V11" i="1"/>
  <c r="X11" i="1" s="1"/>
  <c r="V12" i="1"/>
  <c r="X12" i="1" s="1"/>
  <c r="V13" i="1"/>
  <c r="X13" i="1" s="1"/>
  <c r="V14" i="1"/>
  <c r="X14" i="1" s="1"/>
  <c r="V15" i="1"/>
  <c r="X15" i="1" s="1"/>
  <c r="V16" i="1"/>
  <c r="X16" i="1" s="1"/>
  <c r="V17" i="1"/>
  <c r="X17" i="1" s="1"/>
  <c r="V18" i="1"/>
  <c r="X18" i="1" s="1"/>
  <c r="V19" i="1"/>
  <c r="X19" i="1" s="1"/>
  <c r="V20" i="1"/>
  <c r="X20" i="1" s="1"/>
  <c r="V21" i="1"/>
  <c r="X21" i="1" s="1"/>
  <c r="V22" i="1"/>
  <c r="X22" i="1" s="1"/>
  <c r="V23" i="1"/>
  <c r="X23" i="1" s="1"/>
  <c r="V24" i="1"/>
  <c r="X24" i="1" s="1"/>
  <c r="V25" i="1"/>
  <c r="X25" i="1" s="1"/>
  <c r="V26" i="1"/>
  <c r="X26" i="1" s="1"/>
  <c r="V27" i="1"/>
  <c r="X27" i="1" s="1"/>
  <c r="V28" i="1"/>
  <c r="X28" i="1" s="1"/>
  <c r="V29" i="1"/>
  <c r="X29" i="1" s="1"/>
  <c r="V30" i="1"/>
  <c r="X30" i="1" s="1"/>
  <c r="V31" i="1"/>
  <c r="X31" i="1" s="1"/>
  <c r="V32" i="1"/>
  <c r="X32" i="1" s="1"/>
  <c r="V33" i="1"/>
  <c r="X33" i="1" s="1"/>
  <c r="V34" i="1"/>
  <c r="X34" i="1" s="1"/>
  <c r="V35" i="1"/>
  <c r="X35" i="1" s="1"/>
  <c r="V36" i="1"/>
  <c r="X36" i="1" s="1"/>
  <c r="V37" i="1"/>
  <c r="X37" i="1" s="1"/>
  <c r="V38" i="1"/>
  <c r="X38" i="1" s="1"/>
  <c r="V39" i="1"/>
  <c r="X39" i="1" s="1"/>
  <c r="V40" i="1"/>
  <c r="X40" i="1" s="1"/>
  <c r="V41" i="1"/>
  <c r="X41" i="1" s="1"/>
  <c r="V42" i="1"/>
  <c r="X42" i="1" s="1"/>
  <c r="V43" i="1"/>
  <c r="X43" i="1" s="1"/>
  <c r="V44" i="1"/>
  <c r="X44" i="1" s="1"/>
  <c r="V45" i="1"/>
  <c r="X45" i="1" s="1"/>
  <c r="V46" i="1"/>
  <c r="X46" i="1" s="1"/>
  <c r="V47" i="1"/>
  <c r="X47" i="1" s="1"/>
  <c r="V48" i="1"/>
  <c r="X48" i="1" s="1"/>
  <c r="V49" i="1"/>
  <c r="X49" i="1" s="1"/>
  <c r="V50" i="1"/>
  <c r="X50" i="1" s="1"/>
  <c r="V51" i="1"/>
  <c r="X51" i="1" s="1"/>
  <c r="V52" i="1"/>
  <c r="X52" i="1" s="1"/>
  <c r="V53" i="1"/>
  <c r="X53" i="1" s="1"/>
  <c r="V54" i="1"/>
  <c r="X54" i="1" s="1"/>
  <c r="V55" i="1"/>
  <c r="X55" i="1" s="1"/>
  <c r="V56" i="1"/>
  <c r="X56" i="1" s="1"/>
  <c r="V57" i="1"/>
  <c r="X57" i="1" s="1"/>
  <c r="V58" i="1"/>
  <c r="X58" i="1" s="1"/>
  <c r="V59" i="1"/>
  <c r="X59" i="1" s="1"/>
  <c r="V60" i="1"/>
  <c r="X60" i="1" s="1"/>
  <c r="V61" i="1"/>
  <c r="X61" i="1" s="1"/>
  <c r="V62" i="1"/>
  <c r="X62" i="1" s="1"/>
  <c r="V63" i="1"/>
  <c r="X63" i="1" s="1"/>
  <c r="V64" i="1"/>
  <c r="X64" i="1" s="1"/>
  <c r="V65" i="1"/>
  <c r="X65" i="1" s="1"/>
  <c r="V66" i="1"/>
  <c r="X66" i="1" s="1"/>
  <c r="V67" i="1"/>
  <c r="X67" i="1" s="1"/>
  <c r="V68" i="1"/>
  <c r="X68" i="1" s="1"/>
  <c r="V69" i="1"/>
  <c r="X69" i="1" s="1"/>
  <c r="V70" i="1"/>
  <c r="X70" i="1" s="1"/>
  <c r="V71" i="1"/>
  <c r="X71" i="1" s="1"/>
  <c r="V72" i="1"/>
  <c r="X72" i="1" s="1"/>
  <c r="V73" i="1"/>
  <c r="X73" i="1" s="1"/>
  <c r="V74" i="1"/>
  <c r="X74" i="1" s="1"/>
  <c r="V75" i="1"/>
  <c r="X75" i="1" s="1"/>
  <c r="V76" i="1"/>
  <c r="X76" i="1" s="1"/>
  <c r="V77" i="1"/>
  <c r="X77" i="1" s="1"/>
  <c r="V78" i="1"/>
  <c r="X78" i="1" s="1"/>
  <c r="V79" i="1"/>
  <c r="X79" i="1" s="1"/>
  <c r="V80" i="1"/>
  <c r="X80" i="1" s="1"/>
  <c r="V81" i="1"/>
  <c r="X81" i="1" s="1"/>
  <c r="V82" i="1"/>
  <c r="X82" i="1" s="1"/>
  <c r="V83" i="1"/>
  <c r="X83" i="1" s="1"/>
  <c r="V84" i="1"/>
  <c r="X84" i="1" s="1"/>
  <c r="V85" i="1"/>
  <c r="X85" i="1" s="1"/>
  <c r="V86" i="1"/>
  <c r="X86" i="1" s="1"/>
  <c r="V87" i="1"/>
  <c r="X87" i="1" s="1"/>
  <c r="V88" i="1"/>
  <c r="X88" i="1" s="1"/>
  <c r="V89" i="1"/>
  <c r="X89" i="1" s="1"/>
  <c r="V90" i="1"/>
  <c r="X90" i="1" s="1"/>
  <c r="V91" i="1"/>
  <c r="X91" i="1" s="1"/>
  <c r="V92" i="1"/>
  <c r="X92" i="1" s="1"/>
  <c r="V93" i="1"/>
  <c r="X93" i="1" s="1"/>
  <c r="V94" i="1"/>
  <c r="X94" i="1" s="1"/>
  <c r="V95" i="1"/>
  <c r="X95" i="1" s="1"/>
  <c r="V96" i="1"/>
  <c r="X96" i="1" s="1"/>
  <c r="V97" i="1"/>
  <c r="X97" i="1" s="1"/>
  <c r="V98" i="1"/>
  <c r="X98" i="1" s="1"/>
  <c r="V99" i="1"/>
  <c r="X99" i="1" s="1"/>
  <c r="V100" i="1"/>
  <c r="X100" i="1" s="1"/>
  <c r="V101" i="1"/>
  <c r="X101" i="1" s="1"/>
  <c r="V102" i="1"/>
  <c r="X102" i="1" s="1"/>
  <c r="V103" i="1"/>
  <c r="X103" i="1" s="1"/>
  <c r="V104" i="1"/>
  <c r="X104" i="1" s="1"/>
  <c r="V105" i="1"/>
  <c r="X105" i="1" s="1"/>
  <c r="V106" i="1"/>
  <c r="X106" i="1" s="1"/>
  <c r="V107" i="1"/>
  <c r="X107" i="1" s="1"/>
  <c r="V108" i="1"/>
  <c r="X108" i="1" s="1"/>
  <c r="V109" i="1"/>
  <c r="X109" i="1" s="1"/>
  <c r="V110" i="1"/>
  <c r="X110" i="1" s="1"/>
  <c r="V111" i="1"/>
  <c r="X111" i="1" s="1"/>
  <c r="V112" i="1"/>
  <c r="X112" i="1" s="1"/>
  <c r="V113" i="1"/>
  <c r="X113" i="1" s="1"/>
  <c r="V114" i="1"/>
  <c r="X114" i="1" s="1"/>
  <c r="V115" i="1"/>
  <c r="X115" i="1" s="1"/>
  <c r="V116" i="1"/>
  <c r="X116" i="1" s="1"/>
  <c r="V117" i="1"/>
  <c r="X117" i="1" s="1"/>
  <c r="V118" i="1"/>
  <c r="X118" i="1" s="1"/>
  <c r="V119" i="1"/>
  <c r="X119" i="1" s="1"/>
  <c r="V120" i="1"/>
  <c r="X120" i="1" s="1"/>
  <c r="V121" i="1"/>
  <c r="X121" i="1" s="1"/>
  <c r="V122" i="1"/>
  <c r="X122" i="1" s="1"/>
  <c r="V123" i="1"/>
  <c r="X123" i="1" s="1"/>
  <c r="V124" i="1"/>
  <c r="X124" i="1" s="1"/>
  <c r="V125" i="1"/>
  <c r="X125" i="1" s="1"/>
  <c r="V126" i="1"/>
  <c r="X126" i="1" s="1"/>
  <c r="V127" i="1"/>
  <c r="X127" i="1" s="1"/>
  <c r="V128" i="1"/>
  <c r="X128" i="1" s="1"/>
  <c r="V129" i="1"/>
  <c r="X129" i="1" s="1"/>
  <c r="V130" i="1"/>
  <c r="X130" i="1" s="1"/>
  <c r="V131" i="1"/>
  <c r="X131" i="1" s="1"/>
  <c r="V132" i="1"/>
  <c r="X132" i="1" s="1"/>
  <c r="V133" i="1"/>
  <c r="X133" i="1" s="1"/>
  <c r="V134" i="1"/>
  <c r="X134" i="1" s="1"/>
  <c r="V135" i="1"/>
  <c r="X135" i="1" s="1"/>
  <c r="V136" i="1"/>
  <c r="X136" i="1" s="1"/>
  <c r="V137" i="1"/>
  <c r="X137" i="1" s="1"/>
  <c r="V138" i="1"/>
  <c r="X138" i="1" s="1"/>
  <c r="V139" i="1"/>
  <c r="X139" i="1" s="1"/>
  <c r="V140" i="1"/>
  <c r="X140" i="1" s="1"/>
  <c r="V141" i="1"/>
  <c r="X141" i="1" s="1"/>
  <c r="V142" i="1"/>
  <c r="X142" i="1" s="1"/>
  <c r="V143" i="1"/>
  <c r="X143" i="1" s="1"/>
  <c r="V144" i="1"/>
  <c r="X144" i="1" s="1"/>
  <c r="V145" i="1"/>
  <c r="X145" i="1" s="1"/>
  <c r="V146" i="1"/>
  <c r="X146" i="1" s="1"/>
  <c r="AX142" i="1" l="1"/>
  <c r="AY142" i="1" s="1"/>
  <c r="AZ142" i="1" s="1"/>
  <c r="AS134" i="1"/>
  <c r="AT134" i="1" s="1"/>
  <c r="AU134" i="1" s="1"/>
  <c r="AX134" i="1"/>
  <c r="AY134" i="1" s="1"/>
  <c r="AZ134" i="1" s="1"/>
  <c r="AS126" i="1"/>
  <c r="AT126" i="1" s="1"/>
  <c r="AU126" i="1" s="1"/>
  <c r="AX126" i="1"/>
  <c r="AY126" i="1" s="1"/>
  <c r="AZ126" i="1" s="1"/>
  <c r="AS118" i="1"/>
  <c r="AT118" i="1" s="1"/>
  <c r="AU118" i="1" s="1"/>
  <c r="AX118" i="1"/>
  <c r="AY118" i="1" s="1"/>
  <c r="AZ118" i="1" s="1"/>
  <c r="AS110" i="1"/>
  <c r="AT110" i="1" s="1"/>
  <c r="AU110" i="1" s="1"/>
  <c r="AX110" i="1"/>
  <c r="AY110" i="1" s="1"/>
  <c r="AZ110" i="1" s="1"/>
  <c r="AS102" i="1"/>
  <c r="AT102" i="1" s="1"/>
  <c r="AU102" i="1" s="1"/>
  <c r="AX102" i="1"/>
  <c r="AY102" i="1" s="1"/>
  <c r="AZ102" i="1" s="1"/>
  <c r="AS94" i="1"/>
  <c r="AT94" i="1" s="1"/>
  <c r="AU94" i="1" s="1"/>
  <c r="AX94" i="1"/>
  <c r="AY94" i="1" s="1"/>
  <c r="AZ94" i="1" s="1"/>
  <c r="AS86" i="1"/>
  <c r="AT86" i="1" s="1"/>
  <c r="AU86" i="1" s="1"/>
  <c r="AX86" i="1"/>
  <c r="AY86" i="1" s="1"/>
  <c r="AZ86" i="1" s="1"/>
  <c r="AS70" i="1"/>
  <c r="AT70" i="1" s="1"/>
  <c r="AU70" i="1" s="1"/>
  <c r="AX70" i="1"/>
  <c r="AY70" i="1" s="1"/>
  <c r="AZ70" i="1" s="1"/>
  <c r="AX78" i="1"/>
  <c r="AY78" i="1" s="1"/>
  <c r="AZ78" i="1" s="1"/>
  <c r="AS69" i="1"/>
  <c r="AT69" i="1" s="1"/>
  <c r="AU69" i="1" s="1"/>
  <c r="AX57" i="1"/>
  <c r="AY57" i="1" s="1"/>
  <c r="AZ57" i="1" s="1"/>
  <c r="AS97" i="1"/>
  <c r="AT97" i="1" s="1"/>
  <c r="AU97" i="1" s="1"/>
  <c r="AX97" i="1"/>
  <c r="AY97" i="1" s="1"/>
  <c r="AZ97" i="1" s="1"/>
  <c r="AS145" i="1"/>
  <c r="AT145" i="1" s="1"/>
  <c r="AU145" i="1" s="1"/>
  <c r="AX145" i="1"/>
  <c r="AY145" i="1" s="1"/>
  <c r="AZ145" i="1" s="1"/>
  <c r="AS137" i="1"/>
  <c r="AT137" i="1" s="1"/>
  <c r="AU137" i="1" s="1"/>
  <c r="AX137" i="1"/>
  <c r="AY137" i="1" s="1"/>
  <c r="AZ137" i="1" s="1"/>
  <c r="AS129" i="1"/>
  <c r="AT129" i="1" s="1"/>
  <c r="AU129" i="1" s="1"/>
  <c r="AX129" i="1"/>
  <c r="AY129" i="1" s="1"/>
  <c r="AZ129" i="1" s="1"/>
  <c r="AS121" i="1"/>
  <c r="AT121" i="1" s="1"/>
  <c r="AU121" i="1" s="1"/>
  <c r="AX121" i="1"/>
  <c r="AY121" i="1" s="1"/>
  <c r="AZ121" i="1" s="1"/>
  <c r="AS113" i="1"/>
  <c r="AT113" i="1" s="1"/>
  <c r="AU113" i="1" s="1"/>
  <c r="AX113" i="1"/>
  <c r="AY113" i="1" s="1"/>
  <c r="AZ113" i="1" s="1"/>
  <c r="AS105" i="1"/>
  <c r="AT105" i="1" s="1"/>
  <c r="AU105" i="1" s="1"/>
  <c r="AX105" i="1"/>
  <c r="AY105" i="1" s="1"/>
  <c r="AZ105" i="1" s="1"/>
  <c r="AS89" i="1"/>
  <c r="AT89" i="1" s="1"/>
  <c r="AU89" i="1" s="1"/>
  <c r="AX89" i="1"/>
  <c r="AY89" i="1" s="1"/>
  <c r="AZ89" i="1" s="1"/>
  <c r="AS81" i="1"/>
  <c r="AT81" i="1" s="1"/>
  <c r="AU81" i="1" s="1"/>
  <c r="AX81" i="1"/>
  <c r="AY81" i="1" s="1"/>
  <c r="AZ81" i="1" s="1"/>
  <c r="AS73" i="1"/>
  <c r="AT73" i="1" s="1"/>
  <c r="AU73" i="1" s="1"/>
  <c r="AX73" i="1"/>
  <c r="AY73" i="1" s="1"/>
  <c r="AZ73" i="1" s="1"/>
  <c r="AS65" i="1"/>
  <c r="AT65" i="1" s="1"/>
  <c r="AU65" i="1" s="1"/>
  <c r="AX65" i="1"/>
  <c r="AY65" i="1" s="1"/>
  <c r="AZ65" i="1" s="1"/>
  <c r="AS49" i="1"/>
  <c r="AT49" i="1" s="1"/>
  <c r="AU49" i="1" s="1"/>
  <c r="AX49" i="1"/>
  <c r="AY49" i="1" s="1"/>
  <c r="AZ49" i="1" s="1"/>
  <c r="AS41" i="1"/>
  <c r="AT41" i="1" s="1"/>
  <c r="AU41" i="1" s="1"/>
  <c r="AX41" i="1"/>
  <c r="AY41" i="1" s="1"/>
  <c r="AZ41" i="1" s="1"/>
  <c r="AS33" i="1"/>
  <c r="AT33" i="1" s="1"/>
  <c r="AU33" i="1" s="1"/>
  <c r="AX33" i="1"/>
  <c r="AY33" i="1" s="1"/>
  <c r="AZ33" i="1" s="1"/>
  <c r="AS25" i="1"/>
  <c r="AT25" i="1" s="1"/>
  <c r="AU25" i="1" s="1"/>
  <c r="AX25" i="1"/>
  <c r="AY25" i="1" s="1"/>
  <c r="AZ25" i="1" s="1"/>
  <c r="AS17" i="1"/>
  <c r="AT17" i="1" s="1"/>
  <c r="AU17" i="1" s="1"/>
  <c r="AX17" i="1"/>
  <c r="AY17" i="1" s="1"/>
  <c r="AZ17" i="1" s="1"/>
  <c r="AS9" i="1"/>
  <c r="AT9" i="1" s="1"/>
  <c r="AU9" i="1" s="1"/>
  <c r="AX9" i="1"/>
  <c r="AY9" i="1" s="1"/>
  <c r="AZ9" i="1" s="1"/>
  <c r="AX141" i="1"/>
  <c r="AY141" i="1" s="1"/>
  <c r="AZ141" i="1" s="1"/>
  <c r="AX133" i="1"/>
  <c r="AY133" i="1" s="1"/>
  <c r="AZ133" i="1" s="1"/>
  <c r="AX125" i="1"/>
  <c r="AY125" i="1" s="1"/>
  <c r="AZ125" i="1" s="1"/>
  <c r="AX117" i="1"/>
  <c r="AY117" i="1" s="1"/>
  <c r="AZ117" i="1" s="1"/>
  <c r="AX109" i="1"/>
  <c r="AY109" i="1" s="1"/>
  <c r="AZ109" i="1" s="1"/>
  <c r="AX101" i="1"/>
  <c r="AY101" i="1" s="1"/>
  <c r="AZ101" i="1" s="1"/>
  <c r="AX93" i="1"/>
  <c r="AY93" i="1" s="1"/>
  <c r="AZ93" i="1" s="1"/>
  <c r="AX85" i="1"/>
  <c r="AY85" i="1" s="1"/>
  <c r="AZ85" i="1" s="1"/>
  <c r="AX77" i="1"/>
  <c r="AY77" i="1" s="1"/>
  <c r="AZ77" i="1" s="1"/>
  <c r="AX140" i="1"/>
  <c r="AY140" i="1" s="1"/>
  <c r="AZ140" i="1" s="1"/>
  <c r="AX132" i="1"/>
  <c r="AY132" i="1" s="1"/>
  <c r="AZ132" i="1" s="1"/>
  <c r="AX124" i="1"/>
  <c r="AY124" i="1" s="1"/>
  <c r="AZ124" i="1" s="1"/>
  <c r="AX116" i="1"/>
  <c r="AY116" i="1" s="1"/>
  <c r="AZ116" i="1" s="1"/>
  <c r="AX108" i="1"/>
  <c r="AY108" i="1" s="1"/>
  <c r="AZ108" i="1" s="1"/>
  <c r="AX100" i="1"/>
  <c r="AY100" i="1" s="1"/>
  <c r="AZ100" i="1" s="1"/>
  <c r="AX92" i="1"/>
  <c r="AY92" i="1" s="1"/>
  <c r="AZ92" i="1" s="1"/>
  <c r="AX84" i="1"/>
  <c r="AY84" i="1" s="1"/>
  <c r="AZ84" i="1" s="1"/>
  <c r="AX76" i="1"/>
  <c r="AY76" i="1" s="1"/>
  <c r="AZ76" i="1" s="1"/>
  <c r="AX68" i="1"/>
  <c r="AY68" i="1" s="1"/>
  <c r="AZ68" i="1" s="1"/>
  <c r="AX139" i="1"/>
  <c r="AY139" i="1" s="1"/>
  <c r="AZ139" i="1" s="1"/>
  <c r="AX131" i="1"/>
  <c r="AY131" i="1" s="1"/>
  <c r="AZ131" i="1" s="1"/>
  <c r="AX123" i="1"/>
  <c r="AY123" i="1" s="1"/>
  <c r="AZ123" i="1" s="1"/>
  <c r="AX115" i="1"/>
  <c r="AY115" i="1" s="1"/>
  <c r="AZ115" i="1" s="1"/>
  <c r="AX107" i="1"/>
  <c r="AY107" i="1" s="1"/>
  <c r="AZ107" i="1" s="1"/>
  <c r="AX99" i="1"/>
  <c r="AY99" i="1" s="1"/>
  <c r="AZ99" i="1" s="1"/>
  <c r="AX91" i="1"/>
  <c r="AY91" i="1" s="1"/>
  <c r="AZ91" i="1" s="1"/>
  <c r="AX83" i="1"/>
  <c r="AY83" i="1" s="1"/>
  <c r="AZ83" i="1" s="1"/>
  <c r="AX75" i="1"/>
  <c r="AY75" i="1" s="1"/>
  <c r="AZ75" i="1" s="1"/>
  <c r="AX67" i="1"/>
  <c r="AY67" i="1" s="1"/>
  <c r="AZ67" i="1" s="1"/>
  <c r="AX146" i="1"/>
  <c r="AY146" i="1" s="1"/>
  <c r="AZ146" i="1" s="1"/>
  <c r="AX138" i="1"/>
  <c r="AY138" i="1" s="1"/>
  <c r="AZ138" i="1" s="1"/>
  <c r="AX130" i="1"/>
  <c r="AY130" i="1" s="1"/>
  <c r="AZ130" i="1" s="1"/>
  <c r="AX122" i="1"/>
  <c r="AY122" i="1" s="1"/>
  <c r="AZ122" i="1" s="1"/>
  <c r="AX114" i="1"/>
  <c r="AY114" i="1" s="1"/>
  <c r="AZ114" i="1" s="1"/>
  <c r="AX106" i="1"/>
  <c r="AY106" i="1" s="1"/>
  <c r="AZ106" i="1" s="1"/>
  <c r="AX98" i="1"/>
  <c r="AY98" i="1" s="1"/>
  <c r="AZ98" i="1" s="1"/>
  <c r="AX90" i="1"/>
  <c r="AY90" i="1" s="1"/>
  <c r="AZ90" i="1" s="1"/>
  <c r="AX82" i="1"/>
  <c r="AY82" i="1" s="1"/>
  <c r="AZ82" i="1" s="1"/>
  <c r="AX74" i="1"/>
  <c r="AY74" i="1" s="1"/>
  <c r="AZ74" i="1" s="1"/>
  <c r="AX66" i="1"/>
  <c r="AY66" i="1" s="1"/>
  <c r="AZ66" i="1" s="1"/>
  <c r="AX144" i="1"/>
  <c r="AY144" i="1" s="1"/>
  <c r="AZ144" i="1" s="1"/>
  <c r="AX136" i="1"/>
  <c r="AY136" i="1" s="1"/>
  <c r="AZ136" i="1" s="1"/>
  <c r="AX128" i="1"/>
  <c r="AY128" i="1" s="1"/>
  <c r="AZ128" i="1" s="1"/>
  <c r="AX120" i="1"/>
  <c r="AY120" i="1" s="1"/>
  <c r="AZ120" i="1" s="1"/>
  <c r="AX112" i="1"/>
  <c r="AY112" i="1" s="1"/>
  <c r="AZ112" i="1" s="1"/>
  <c r="AX104" i="1"/>
  <c r="AY104" i="1" s="1"/>
  <c r="AZ104" i="1" s="1"/>
  <c r="AX96" i="1"/>
  <c r="AY96" i="1" s="1"/>
  <c r="AZ96" i="1" s="1"/>
  <c r="AX88" i="1"/>
  <c r="AY88" i="1" s="1"/>
  <c r="AZ88" i="1" s="1"/>
  <c r="AX80" i="1"/>
  <c r="AY80" i="1" s="1"/>
  <c r="AZ80" i="1" s="1"/>
  <c r="AX72" i="1"/>
  <c r="AY72" i="1" s="1"/>
  <c r="AZ72" i="1" s="1"/>
  <c r="AX64" i="1"/>
  <c r="AY64" i="1" s="1"/>
  <c r="AZ64" i="1" s="1"/>
  <c r="AX143" i="1"/>
  <c r="AY143" i="1" s="1"/>
  <c r="AZ143" i="1" s="1"/>
  <c r="AX135" i="1"/>
  <c r="AY135" i="1" s="1"/>
  <c r="AZ135" i="1" s="1"/>
  <c r="AX127" i="1"/>
  <c r="AY127" i="1" s="1"/>
  <c r="AZ127" i="1" s="1"/>
  <c r="AX119" i="1"/>
  <c r="AY119" i="1" s="1"/>
  <c r="AZ119" i="1" s="1"/>
  <c r="AX111" i="1"/>
  <c r="AY111" i="1" s="1"/>
  <c r="AZ111" i="1" s="1"/>
  <c r="AX103" i="1"/>
  <c r="AY103" i="1" s="1"/>
  <c r="AZ103" i="1" s="1"/>
  <c r="AX95" i="1"/>
  <c r="AY95" i="1" s="1"/>
  <c r="AZ95" i="1" s="1"/>
  <c r="AX87" i="1"/>
  <c r="AY87" i="1" s="1"/>
  <c r="AZ87" i="1" s="1"/>
  <c r="AX79" i="1"/>
  <c r="AY79" i="1" s="1"/>
  <c r="AZ79" i="1" s="1"/>
  <c r="AX71" i="1"/>
  <c r="AY71" i="1" s="1"/>
  <c r="AZ71" i="1" s="1"/>
  <c r="AX63" i="1"/>
  <c r="AY63" i="1" s="1"/>
  <c r="AZ63" i="1" s="1"/>
  <c r="AX56" i="1"/>
  <c r="AY56" i="1" s="1"/>
  <c r="AZ56" i="1" s="1"/>
  <c r="AX48" i="1"/>
  <c r="AY48" i="1" s="1"/>
  <c r="AZ48" i="1" s="1"/>
  <c r="AX40" i="1"/>
  <c r="AY40" i="1" s="1"/>
  <c r="AZ40" i="1" s="1"/>
  <c r="AX32" i="1"/>
  <c r="AY32" i="1" s="1"/>
  <c r="AZ32" i="1" s="1"/>
  <c r="AX24" i="1"/>
  <c r="AY24" i="1" s="1"/>
  <c r="AZ24" i="1" s="1"/>
  <c r="AX16" i="1"/>
  <c r="AY16" i="1" s="1"/>
  <c r="AZ16" i="1" s="1"/>
  <c r="AX8" i="1"/>
  <c r="AY8" i="1" s="1"/>
  <c r="AZ8" i="1" s="1"/>
  <c r="AX55" i="1"/>
  <c r="AY55" i="1" s="1"/>
  <c r="AZ55" i="1" s="1"/>
  <c r="AX47" i="1"/>
  <c r="AY47" i="1" s="1"/>
  <c r="AZ47" i="1" s="1"/>
  <c r="AX39" i="1"/>
  <c r="AY39" i="1" s="1"/>
  <c r="AZ39" i="1" s="1"/>
  <c r="AX31" i="1"/>
  <c r="AY31" i="1" s="1"/>
  <c r="AZ31" i="1" s="1"/>
  <c r="AX23" i="1"/>
  <c r="AY23" i="1" s="1"/>
  <c r="AZ23" i="1" s="1"/>
  <c r="AX15" i="1"/>
  <c r="AY15" i="1" s="1"/>
  <c r="AZ15" i="1" s="1"/>
  <c r="AX7" i="1"/>
  <c r="AY7" i="1" s="1"/>
  <c r="AZ7" i="1" s="1"/>
  <c r="AX62" i="1"/>
  <c r="AY62" i="1" s="1"/>
  <c r="AZ62" i="1" s="1"/>
  <c r="AX54" i="1"/>
  <c r="AY54" i="1" s="1"/>
  <c r="AZ54" i="1" s="1"/>
  <c r="AX46" i="1"/>
  <c r="AY46" i="1" s="1"/>
  <c r="AZ46" i="1" s="1"/>
  <c r="AX38" i="1"/>
  <c r="AY38" i="1" s="1"/>
  <c r="AZ38" i="1" s="1"/>
  <c r="AX30" i="1"/>
  <c r="AY30" i="1" s="1"/>
  <c r="AZ30" i="1" s="1"/>
  <c r="AX22" i="1"/>
  <c r="AY22" i="1" s="1"/>
  <c r="AZ22" i="1" s="1"/>
  <c r="AX14" i="1"/>
  <c r="AY14" i="1" s="1"/>
  <c r="AZ14" i="1" s="1"/>
  <c r="AX6" i="1"/>
  <c r="AY6" i="1" s="1"/>
  <c r="AZ6" i="1" s="1"/>
  <c r="AX61" i="1"/>
  <c r="AY61" i="1" s="1"/>
  <c r="AZ61" i="1" s="1"/>
  <c r="AX53" i="1"/>
  <c r="AY53" i="1" s="1"/>
  <c r="AZ53" i="1" s="1"/>
  <c r="AX45" i="1"/>
  <c r="AY45" i="1" s="1"/>
  <c r="AZ45" i="1" s="1"/>
  <c r="AX37" i="1"/>
  <c r="AY37" i="1" s="1"/>
  <c r="AZ37" i="1" s="1"/>
  <c r="AX29" i="1"/>
  <c r="AY29" i="1" s="1"/>
  <c r="AZ29" i="1" s="1"/>
  <c r="AX21" i="1"/>
  <c r="AY21" i="1" s="1"/>
  <c r="AZ21" i="1" s="1"/>
  <c r="AX13" i="1"/>
  <c r="AY13" i="1" s="1"/>
  <c r="AZ13" i="1" s="1"/>
  <c r="AX5" i="1"/>
  <c r="AY5" i="1" s="1"/>
  <c r="AZ5" i="1" s="1"/>
  <c r="AX60" i="1"/>
  <c r="AY60" i="1" s="1"/>
  <c r="AZ60" i="1" s="1"/>
  <c r="AX52" i="1"/>
  <c r="AY52" i="1" s="1"/>
  <c r="AZ52" i="1" s="1"/>
  <c r="AX44" i="1"/>
  <c r="AY44" i="1" s="1"/>
  <c r="AZ44" i="1" s="1"/>
  <c r="AX36" i="1"/>
  <c r="AY36" i="1" s="1"/>
  <c r="AZ36" i="1" s="1"/>
  <c r="AX28" i="1"/>
  <c r="AY28" i="1" s="1"/>
  <c r="AZ28" i="1" s="1"/>
  <c r="AX20" i="1"/>
  <c r="AY20" i="1" s="1"/>
  <c r="AZ20" i="1" s="1"/>
  <c r="AX12" i="1"/>
  <c r="AY12" i="1" s="1"/>
  <c r="AZ12" i="1" s="1"/>
  <c r="AX4" i="1"/>
  <c r="AY4" i="1" s="1"/>
  <c r="AZ4" i="1" s="1"/>
  <c r="AX59" i="1"/>
  <c r="AY59" i="1" s="1"/>
  <c r="AZ59" i="1" s="1"/>
  <c r="AX51" i="1"/>
  <c r="AY51" i="1" s="1"/>
  <c r="AZ51" i="1" s="1"/>
  <c r="AX43" i="1"/>
  <c r="AY43" i="1" s="1"/>
  <c r="AZ43" i="1" s="1"/>
  <c r="AX35" i="1"/>
  <c r="AY35" i="1" s="1"/>
  <c r="AZ35" i="1" s="1"/>
  <c r="AX27" i="1"/>
  <c r="AY27" i="1" s="1"/>
  <c r="AZ27" i="1" s="1"/>
  <c r="AX19" i="1"/>
  <c r="AY19" i="1" s="1"/>
  <c r="AZ19" i="1" s="1"/>
  <c r="AX11" i="1"/>
  <c r="AY11" i="1" s="1"/>
  <c r="AZ11" i="1" s="1"/>
  <c r="AX3" i="1"/>
  <c r="AY3" i="1" s="1"/>
  <c r="AZ3" i="1" s="1"/>
  <c r="AX58" i="1"/>
  <c r="AY58" i="1" s="1"/>
  <c r="AZ58" i="1" s="1"/>
  <c r="AX50" i="1"/>
  <c r="AY50" i="1" s="1"/>
  <c r="AZ50" i="1" s="1"/>
  <c r="AX42" i="1"/>
  <c r="AY42" i="1" s="1"/>
  <c r="AZ42" i="1" s="1"/>
  <c r="AX34" i="1"/>
  <c r="AY34" i="1" s="1"/>
  <c r="AZ34" i="1" s="1"/>
  <c r="AX26" i="1"/>
  <c r="AY26" i="1" s="1"/>
  <c r="AZ26" i="1" s="1"/>
  <c r="AX18" i="1"/>
  <c r="AY18" i="1" s="1"/>
  <c r="AZ18" i="1" s="1"/>
  <c r="AX10" i="1"/>
  <c r="AY10" i="1" s="1"/>
  <c r="AZ10" i="1" s="1"/>
  <c r="AX2" i="1"/>
  <c r="AY2" i="1" s="1"/>
  <c r="AZ2" i="1" s="1"/>
  <c r="G2" i="1" l="1"/>
  <c r="BA3" i="1"/>
  <c r="BB3" i="1" s="1"/>
  <c r="BA4" i="1"/>
  <c r="BB4" i="1" s="1"/>
  <c r="BA5" i="1"/>
  <c r="BB5" i="1" s="1"/>
  <c r="BA6" i="1"/>
  <c r="BB6" i="1" s="1"/>
  <c r="BA7" i="1"/>
  <c r="BB7" i="1" s="1"/>
  <c r="BA8" i="1"/>
  <c r="BB8" i="1" s="1"/>
  <c r="BA9" i="1"/>
  <c r="BB9" i="1" s="1"/>
  <c r="BA10" i="1"/>
  <c r="BB10" i="1" s="1"/>
  <c r="BA11" i="1"/>
  <c r="BB11" i="1" s="1"/>
  <c r="BA12" i="1"/>
  <c r="BB12" i="1" s="1"/>
  <c r="BA13" i="1"/>
  <c r="BB13" i="1" s="1"/>
  <c r="BA14" i="1"/>
  <c r="BB14" i="1" s="1"/>
  <c r="BA15" i="1"/>
  <c r="BB15" i="1" s="1"/>
  <c r="BA16" i="1"/>
  <c r="BB16" i="1" s="1"/>
  <c r="BA17" i="1"/>
  <c r="BB17" i="1" s="1"/>
  <c r="BA18" i="1"/>
  <c r="BB18" i="1" s="1"/>
  <c r="BA19" i="1"/>
  <c r="BB19" i="1" s="1"/>
  <c r="BA20" i="1"/>
  <c r="BB20" i="1" s="1"/>
  <c r="BA21" i="1"/>
  <c r="BB21" i="1" s="1"/>
  <c r="BA22" i="1"/>
  <c r="BB22" i="1" s="1"/>
  <c r="BA23" i="1"/>
  <c r="BB23" i="1" s="1"/>
  <c r="BA24" i="1"/>
  <c r="BB24" i="1" s="1"/>
  <c r="BA25" i="1"/>
  <c r="BB25" i="1" s="1"/>
  <c r="BA26" i="1"/>
  <c r="BB26" i="1" s="1"/>
  <c r="BA27" i="1"/>
  <c r="BB27" i="1" s="1"/>
  <c r="BA28" i="1"/>
  <c r="BB28" i="1" s="1"/>
  <c r="BA29" i="1"/>
  <c r="BB29" i="1" s="1"/>
  <c r="BA30" i="1"/>
  <c r="BB30" i="1" s="1"/>
  <c r="BA31" i="1"/>
  <c r="BB31" i="1" s="1"/>
  <c r="BA32" i="1"/>
  <c r="BB32" i="1" s="1"/>
  <c r="BA33" i="1"/>
  <c r="BB33" i="1" s="1"/>
  <c r="BA34" i="1"/>
  <c r="BB34" i="1" s="1"/>
  <c r="BA35" i="1"/>
  <c r="BB35" i="1" s="1"/>
  <c r="BA36" i="1"/>
  <c r="BB36" i="1" s="1"/>
  <c r="BA37" i="1"/>
  <c r="BB37" i="1" s="1"/>
  <c r="BA38" i="1"/>
  <c r="BB38" i="1" s="1"/>
  <c r="BA39" i="1"/>
  <c r="BB39" i="1" s="1"/>
  <c r="BA40" i="1"/>
  <c r="BB40" i="1" s="1"/>
  <c r="BA41" i="1"/>
  <c r="BB41" i="1" s="1"/>
  <c r="BA42" i="1"/>
  <c r="BB42" i="1" s="1"/>
  <c r="BA43" i="1"/>
  <c r="BB43" i="1" s="1"/>
  <c r="BA44" i="1"/>
  <c r="BB44" i="1" s="1"/>
  <c r="BA45" i="1"/>
  <c r="BB45" i="1" s="1"/>
  <c r="BA46" i="1"/>
  <c r="BB46" i="1" s="1"/>
  <c r="BA47" i="1"/>
  <c r="BB47" i="1" s="1"/>
  <c r="BA48" i="1"/>
  <c r="BB48" i="1" s="1"/>
  <c r="BA49" i="1"/>
  <c r="BB49" i="1" s="1"/>
  <c r="BA50" i="1"/>
  <c r="BB50" i="1" s="1"/>
  <c r="BA51" i="1"/>
  <c r="BB51" i="1" s="1"/>
  <c r="BA52" i="1"/>
  <c r="BB52" i="1" s="1"/>
  <c r="BA53" i="1"/>
  <c r="BB53" i="1" s="1"/>
  <c r="BA54" i="1"/>
  <c r="BB54" i="1" s="1"/>
  <c r="BA55" i="1"/>
  <c r="BB55" i="1" s="1"/>
  <c r="BA56" i="1"/>
  <c r="BB56" i="1" s="1"/>
  <c r="BA57" i="1"/>
  <c r="BB57" i="1" s="1"/>
  <c r="BA58" i="1"/>
  <c r="BB58" i="1" s="1"/>
  <c r="BA59" i="1"/>
  <c r="BB59" i="1" s="1"/>
  <c r="BA60" i="1"/>
  <c r="BB60" i="1" s="1"/>
  <c r="BA61" i="1"/>
  <c r="BB61" i="1" s="1"/>
  <c r="BA62" i="1"/>
  <c r="BB62" i="1" s="1"/>
  <c r="BA63" i="1"/>
  <c r="BB63" i="1" s="1"/>
  <c r="BA64" i="1"/>
  <c r="BB64" i="1" s="1"/>
  <c r="BA65" i="1"/>
  <c r="BB65" i="1" s="1"/>
  <c r="BA66" i="1"/>
  <c r="BB66" i="1" s="1"/>
  <c r="BA67" i="1"/>
  <c r="BB67" i="1" s="1"/>
  <c r="BA68" i="1"/>
  <c r="BB68" i="1" s="1"/>
  <c r="BA69" i="1"/>
  <c r="BB69" i="1" s="1"/>
  <c r="BA70" i="1"/>
  <c r="BB70" i="1" s="1"/>
  <c r="BA71" i="1"/>
  <c r="BB71" i="1" s="1"/>
  <c r="BA72" i="1"/>
  <c r="BB72" i="1" s="1"/>
  <c r="BA73" i="1"/>
  <c r="BB73" i="1" s="1"/>
  <c r="BA74" i="1"/>
  <c r="BB74" i="1" s="1"/>
  <c r="BA75" i="1"/>
  <c r="BB75" i="1" s="1"/>
  <c r="BA76" i="1"/>
  <c r="BB76" i="1" s="1"/>
  <c r="BA77" i="1"/>
  <c r="BB77" i="1" s="1"/>
  <c r="BA78" i="1"/>
  <c r="BB78" i="1" s="1"/>
  <c r="BA79" i="1"/>
  <c r="BB79" i="1" s="1"/>
  <c r="BA80" i="1"/>
  <c r="BB80" i="1" s="1"/>
  <c r="BA81" i="1"/>
  <c r="BB81" i="1" s="1"/>
  <c r="BA82" i="1"/>
  <c r="BB82" i="1" s="1"/>
  <c r="BA83" i="1"/>
  <c r="BB83" i="1" s="1"/>
  <c r="BA84" i="1"/>
  <c r="BB84" i="1" s="1"/>
  <c r="BA85" i="1"/>
  <c r="BB85" i="1" s="1"/>
  <c r="BA86" i="1"/>
  <c r="BB86" i="1" s="1"/>
  <c r="BA87" i="1"/>
  <c r="BB87" i="1" s="1"/>
  <c r="BA88" i="1"/>
  <c r="BB88" i="1" s="1"/>
  <c r="BA89" i="1"/>
  <c r="BB89" i="1" s="1"/>
  <c r="BA90" i="1"/>
  <c r="BB90" i="1" s="1"/>
  <c r="BA91" i="1"/>
  <c r="BB91" i="1" s="1"/>
  <c r="BA92" i="1"/>
  <c r="BB92" i="1" s="1"/>
  <c r="BA93" i="1"/>
  <c r="BB93" i="1" s="1"/>
  <c r="BA94" i="1"/>
  <c r="BB94" i="1" s="1"/>
  <c r="BA95" i="1"/>
  <c r="BB95" i="1" s="1"/>
  <c r="BA96" i="1"/>
  <c r="BB96" i="1" s="1"/>
  <c r="BA97" i="1"/>
  <c r="BB97" i="1" s="1"/>
  <c r="BA98" i="1"/>
  <c r="BB98" i="1" s="1"/>
  <c r="BA99" i="1"/>
  <c r="BB99" i="1" s="1"/>
  <c r="BA100" i="1"/>
  <c r="BB100" i="1" s="1"/>
  <c r="BA101" i="1"/>
  <c r="BB101" i="1" s="1"/>
  <c r="BA102" i="1"/>
  <c r="BB102" i="1" s="1"/>
  <c r="BA103" i="1"/>
  <c r="BB103" i="1" s="1"/>
  <c r="BA104" i="1"/>
  <c r="BB104" i="1" s="1"/>
  <c r="BA105" i="1"/>
  <c r="BB105" i="1" s="1"/>
  <c r="BA106" i="1"/>
  <c r="BB106" i="1" s="1"/>
  <c r="BA107" i="1"/>
  <c r="BB107" i="1" s="1"/>
  <c r="BA108" i="1"/>
  <c r="BB108" i="1" s="1"/>
  <c r="BA109" i="1"/>
  <c r="BB109" i="1" s="1"/>
  <c r="BA110" i="1"/>
  <c r="BB110" i="1" s="1"/>
  <c r="BA111" i="1"/>
  <c r="BB111" i="1" s="1"/>
  <c r="BA112" i="1"/>
  <c r="BB112" i="1" s="1"/>
  <c r="BA113" i="1"/>
  <c r="BB113" i="1" s="1"/>
  <c r="BA114" i="1"/>
  <c r="BB114" i="1" s="1"/>
  <c r="BA115" i="1"/>
  <c r="BB115" i="1" s="1"/>
  <c r="BA116" i="1"/>
  <c r="BB116" i="1" s="1"/>
  <c r="BA117" i="1"/>
  <c r="BB117" i="1" s="1"/>
  <c r="BA118" i="1"/>
  <c r="BB118" i="1" s="1"/>
  <c r="BA119" i="1"/>
  <c r="BB119" i="1" s="1"/>
  <c r="BA120" i="1"/>
  <c r="BB120" i="1" s="1"/>
  <c r="BA121" i="1"/>
  <c r="BB121" i="1" s="1"/>
  <c r="BA122" i="1"/>
  <c r="BB122" i="1" s="1"/>
  <c r="BA123" i="1"/>
  <c r="BB123" i="1" s="1"/>
  <c r="BA124" i="1"/>
  <c r="BB124" i="1" s="1"/>
  <c r="BA125" i="1"/>
  <c r="BB125" i="1" s="1"/>
  <c r="BA126" i="1"/>
  <c r="BB126" i="1" s="1"/>
  <c r="BA127" i="1"/>
  <c r="BB127" i="1" s="1"/>
  <c r="BA128" i="1"/>
  <c r="BB128" i="1" s="1"/>
  <c r="BA129" i="1"/>
  <c r="BB129" i="1" s="1"/>
  <c r="BA130" i="1"/>
  <c r="BB130" i="1" s="1"/>
  <c r="BA131" i="1"/>
  <c r="BB131" i="1" s="1"/>
  <c r="BA132" i="1"/>
  <c r="BB132" i="1" s="1"/>
  <c r="BA133" i="1"/>
  <c r="BB133" i="1" s="1"/>
  <c r="BA134" i="1"/>
  <c r="BB134" i="1" s="1"/>
  <c r="BA135" i="1"/>
  <c r="BB135" i="1" s="1"/>
  <c r="BA136" i="1"/>
  <c r="BB136" i="1" s="1"/>
  <c r="BA137" i="1"/>
  <c r="BB137" i="1" s="1"/>
  <c r="BA138" i="1"/>
  <c r="BB138" i="1" s="1"/>
  <c r="BA139" i="1"/>
  <c r="BB139" i="1" s="1"/>
  <c r="BA140" i="1"/>
  <c r="BB140" i="1" s="1"/>
  <c r="BA141" i="1"/>
  <c r="BB141" i="1" s="1"/>
  <c r="BA142" i="1"/>
  <c r="BB142" i="1" s="1"/>
  <c r="BA143" i="1"/>
  <c r="BB143" i="1" s="1"/>
  <c r="BA144" i="1"/>
  <c r="BB144" i="1" s="1"/>
  <c r="BA145" i="1"/>
  <c r="BB145" i="1" s="1"/>
  <c r="BA146" i="1"/>
  <c r="BB146" i="1" s="1"/>
  <c r="BA2" i="1" l="1"/>
  <c r="BB2" i="1" s="1"/>
  <c r="AB2" i="1"/>
  <c r="AV112" i="1"/>
  <c r="AW112" i="1" s="1"/>
  <c r="AV72" i="1"/>
  <c r="AW72" i="1" s="1"/>
  <c r="AV48" i="1"/>
  <c r="AW48" i="1" s="1"/>
  <c r="AV24" i="1"/>
  <c r="AW24" i="1" s="1"/>
  <c r="AV143" i="1"/>
  <c r="AW143" i="1" s="1"/>
  <c r="AV135" i="1"/>
  <c r="AW135" i="1" s="1"/>
  <c r="AV127" i="1"/>
  <c r="AW127" i="1" s="1"/>
  <c r="AV119" i="1"/>
  <c r="AW119" i="1" s="1"/>
  <c r="AV111" i="1"/>
  <c r="AW111" i="1" s="1"/>
  <c r="AV103" i="1"/>
  <c r="AW103" i="1" s="1"/>
  <c r="AV95" i="1"/>
  <c r="AW95" i="1" s="1"/>
  <c r="AV87" i="1"/>
  <c r="AW87" i="1" s="1"/>
  <c r="AV79" i="1"/>
  <c r="AW79" i="1" s="1"/>
  <c r="AV71" i="1"/>
  <c r="AW71" i="1" s="1"/>
  <c r="AV63" i="1"/>
  <c r="AW63" i="1" s="1"/>
  <c r="AV55" i="1"/>
  <c r="AW55" i="1" s="1"/>
  <c r="AV47" i="1"/>
  <c r="AW47" i="1" s="1"/>
  <c r="AV39" i="1"/>
  <c r="AW39" i="1" s="1"/>
  <c r="AV31" i="1"/>
  <c r="AW31" i="1" s="1"/>
  <c r="AV23" i="1"/>
  <c r="AW23" i="1" s="1"/>
  <c r="AV136" i="1"/>
  <c r="AW136" i="1" s="1"/>
  <c r="AV142" i="1"/>
  <c r="AW142" i="1" s="1"/>
  <c r="AV134" i="1"/>
  <c r="AW134" i="1" s="1"/>
  <c r="AV126" i="1"/>
  <c r="AW126" i="1" s="1"/>
  <c r="AV118" i="1"/>
  <c r="AW118" i="1" s="1"/>
  <c r="AV110" i="1"/>
  <c r="AW110" i="1" s="1"/>
  <c r="AV102" i="1"/>
  <c r="AW102" i="1" s="1"/>
  <c r="AV94" i="1"/>
  <c r="AW94" i="1" s="1"/>
  <c r="AV86" i="1"/>
  <c r="AW86" i="1" s="1"/>
  <c r="AV78" i="1"/>
  <c r="AW78" i="1" s="1"/>
  <c r="AV70" i="1"/>
  <c r="AW70" i="1" s="1"/>
  <c r="AV62" i="1"/>
  <c r="AW62" i="1" s="1"/>
  <c r="AV54" i="1"/>
  <c r="AW54" i="1" s="1"/>
  <c r="AV46" i="1"/>
  <c r="AW46" i="1" s="1"/>
  <c r="AV38" i="1"/>
  <c r="AW38" i="1" s="1"/>
  <c r="AV30" i="1"/>
  <c r="AW30" i="1" s="1"/>
  <c r="AV22" i="1"/>
  <c r="AW22" i="1" s="1"/>
  <c r="AV104" i="1"/>
  <c r="AW104" i="1" s="1"/>
  <c r="AV141" i="1"/>
  <c r="AW141" i="1" s="1"/>
  <c r="AV133" i="1"/>
  <c r="AW133" i="1" s="1"/>
  <c r="AV125" i="1"/>
  <c r="AW125" i="1" s="1"/>
  <c r="AV117" i="1"/>
  <c r="AW117" i="1" s="1"/>
  <c r="AV109" i="1"/>
  <c r="AW109" i="1" s="1"/>
  <c r="AV101" i="1"/>
  <c r="AW101" i="1" s="1"/>
  <c r="AV93" i="1"/>
  <c r="AW93" i="1" s="1"/>
  <c r="AV85" i="1"/>
  <c r="AW85" i="1" s="1"/>
  <c r="AV77" i="1"/>
  <c r="AW77" i="1" s="1"/>
  <c r="AV69" i="1"/>
  <c r="AW69" i="1" s="1"/>
  <c r="AV61" i="1"/>
  <c r="AW61" i="1" s="1"/>
  <c r="AV53" i="1"/>
  <c r="AW53" i="1" s="1"/>
  <c r="AV45" i="1"/>
  <c r="AW45" i="1" s="1"/>
  <c r="AV37" i="1"/>
  <c r="AW37" i="1" s="1"/>
  <c r="AV29" i="1"/>
  <c r="AW29" i="1" s="1"/>
  <c r="AV21" i="1"/>
  <c r="AW21" i="1" s="1"/>
  <c r="AV56" i="1"/>
  <c r="AW56" i="1" s="1"/>
  <c r="AV140" i="1"/>
  <c r="AW140" i="1" s="1"/>
  <c r="AV132" i="1"/>
  <c r="AW132" i="1" s="1"/>
  <c r="AV124" i="1"/>
  <c r="AW124" i="1" s="1"/>
  <c r="AV116" i="1"/>
  <c r="AW116" i="1" s="1"/>
  <c r="AV108" i="1"/>
  <c r="AW108" i="1" s="1"/>
  <c r="AV100" i="1"/>
  <c r="AW100" i="1" s="1"/>
  <c r="AV92" i="1"/>
  <c r="AW92" i="1" s="1"/>
  <c r="AV84" i="1"/>
  <c r="AW84" i="1" s="1"/>
  <c r="AV76" i="1"/>
  <c r="AW76" i="1" s="1"/>
  <c r="AV68" i="1"/>
  <c r="AW68" i="1" s="1"/>
  <c r="AV60" i="1"/>
  <c r="AW60" i="1" s="1"/>
  <c r="AV52" i="1"/>
  <c r="AW52" i="1" s="1"/>
  <c r="AV44" i="1"/>
  <c r="AW44" i="1" s="1"/>
  <c r="AV36" i="1"/>
  <c r="AW36" i="1" s="1"/>
  <c r="AV28" i="1"/>
  <c r="AW28" i="1" s="1"/>
  <c r="AV120" i="1"/>
  <c r="AW120" i="1" s="1"/>
  <c r="AV80" i="1"/>
  <c r="AW80" i="1" s="1"/>
  <c r="AV32" i="1"/>
  <c r="AW32" i="1" s="1"/>
  <c r="AV139" i="1"/>
  <c r="AW139" i="1" s="1"/>
  <c r="AV131" i="1"/>
  <c r="AW131" i="1" s="1"/>
  <c r="AV123" i="1"/>
  <c r="AW123" i="1" s="1"/>
  <c r="AV115" i="1"/>
  <c r="AW115" i="1" s="1"/>
  <c r="AV107" i="1"/>
  <c r="AW107" i="1" s="1"/>
  <c r="AV99" i="1"/>
  <c r="AW99" i="1" s="1"/>
  <c r="AV91" i="1"/>
  <c r="AW91" i="1" s="1"/>
  <c r="AV83" i="1"/>
  <c r="AW83" i="1" s="1"/>
  <c r="AV75" i="1"/>
  <c r="AW75" i="1" s="1"/>
  <c r="AV67" i="1"/>
  <c r="AW67" i="1" s="1"/>
  <c r="AV59" i="1"/>
  <c r="AW59" i="1" s="1"/>
  <c r="AV51" i="1"/>
  <c r="AW51" i="1" s="1"/>
  <c r="AV43" i="1"/>
  <c r="AW43" i="1" s="1"/>
  <c r="AV35" i="1"/>
  <c r="AW35" i="1" s="1"/>
  <c r="AV27" i="1"/>
  <c r="AW27" i="1" s="1"/>
  <c r="AV128" i="1"/>
  <c r="AW128" i="1" s="1"/>
  <c r="AV88" i="1"/>
  <c r="AW88" i="1" s="1"/>
  <c r="AV146" i="1"/>
  <c r="AW146" i="1" s="1"/>
  <c r="AV138" i="1"/>
  <c r="AW138" i="1" s="1"/>
  <c r="AV130" i="1"/>
  <c r="AW130" i="1" s="1"/>
  <c r="AV122" i="1"/>
  <c r="AW122" i="1" s="1"/>
  <c r="AV114" i="1"/>
  <c r="AW114" i="1" s="1"/>
  <c r="AV106" i="1"/>
  <c r="AW106" i="1" s="1"/>
  <c r="AV98" i="1"/>
  <c r="AW98" i="1" s="1"/>
  <c r="AV90" i="1"/>
  <c r="AW90" i="1" s="1"/>
  <c r="AV82" i="1"/>
  <c r="AW82" i="1" s="1"/>
  <c r="AV74" i="1"/>
  <c r="AW74" i="1" s="1"/>
  <c r="AV66" i="1"/>
  <c r="AW66" i="1" s="1"/>
  <c r="AV58" i="1"/>
  <c r="AW58" i="1" s="1"/>
  <c r="AV50" i="1"/>
  <c r="AW50" i="1" s="1"/>
  <c r="AV42" i="1"/>
  <c r="AW42" i="1" s="1"/>
  <c r="AV34" i="1"/>
  <c r="AW34" i="1" s="1"/>
  <c r="AV26" i="1"/>
  <c r="AW26" i="1" s="1"/>
  <c r="AV144" i="1"/>
  <c r="AW144" i="1" s="1"/>
  <c r="AV96" i="1"/>
  <c r="AW96" i="1" s="1"/>
  <c r="AV64" i="1"/>
  <c r="AW64" i="1" s="1"/>
  <c r="AV40" i="1"/>
  <c r="AW40" i="1" s="1"/>
  <c r="AV145" i="1"/>
  <c r="AW145" i="1" s="1"/>
  <c r="AV137" i="1"/>
  <c r="AW137" i="1" s="1"/>
  <c r="AV129" i="1"/>
  <c r="AW129" i="1" s="1"/>
  <c r="AV121" i="1"/>
  <c r="AW121" i="1" s="1"/>
  <c r="AV113" i="1"/>
  <c r="AW113" i="1" s="1"/>
  <c r="AV105" i="1"/>
  <c r="AW105" i="1" s="1"/>
  <c r="AV97" i="1"/>
  <c r="AW97" i="1" s="1"/>
  <c r="AV89" i="1"/>
  <c r="AW89" i="1" s="1"/>
  <c r="AV81" i="1"/>
  <c r="AW81" i="1" s="1"/>
  <c r="AV73" i="1"/>
  <c r="AW73" i="1" s="1"/>
  <c r="AV65" i="1"/>
  <c r="AW65" i="1" s="1"/>
  <c r="AV57" i="1"/>
  <c r="AW57" i="1" s="1"/>
  <c r="AV49" i="1"/>
  <c r="AW49" i="1" s="1"/>
  <c r="AV41" i="1"/>
  <c r="AW41" i="1" s="1"/>
  <c r="AV33" i="1"/>
  <c r="AW33" i="1" s="1"/>
  <c r="AV25" i="1"/>
  <c r="AW25" i="1" s="1"/>
  <c r="O16" i="1"/>
  <c r="AV16" i="1"/>
  <c r="AW16" i="1" s="1"/>
  <c r="O8" i="1"/>
  <c r="AV8" i="1"/>
  <c r="AW8" i="1" s="1"/>
  <c r="O15" i="1"/>
  <c r="AV15" i="1"/>
  <c r="AW15" i="1" s="1"/>
  <c r="O7" i="1"/>
  <c r="AV7" i="1"/>
  <c r="AW7" i="1" s="1"/>
  <c r="O14" i="1"/>
  <c r="AV14" i="1"/>
  <c r="AW14" i="1" s="1"/>
  <c r="O6" i="1"/>
  <c r="AV6" i="1"/>
  <c r="AW6" i="1" s="1"/>
  <c r="O13" i="1"/>
  <c r="AV13" i="1"/>
  <c r="AW13" i="1" s="1"/>
  <c r="O5" i="1"/>
  <c r="AV5" i="1"/>
  <c r="AW5" i="1" s="1"/>
  <c r="O20" i="1"/>
  <c r="AV20" i="1"/>
  <c r="AW20" i="1" s="1"/>
  <c r="O12" i="1"/>
  <c r="AV12" i="1"/>
  <c r="AW12" i="1" s="1"/>
  <c r="O4" i="1"/>
  <c r="AV4" i="1"/>
  <c r="AW4" i="1" s="1"/>
  <c r="O19" i="1"/>
  <c r="AV19" i="1"/>
  <c r="AW19" i="1" s="1"/>
  <c r="O11" i="1"/>
  <c r="AV11" i="1"/>
  <c r="AW11" i="1" s="1"/>
  <c r="O3" i="1"/>
  <c r="AV3" i="1"/>
  <c r="AW3" i="1" s="1"/>
  <c r="O18" i="1"/>
  <c r="AV18" i="1"/>
  <c r="AW18" i="1" s="1"/>
  <c r="O10" i="1"/>
  <c r="AV10" i="1"/>
  <c r="AW10" i="1" s="1"/>
  <c r="O2" i="1"/>
  <c r="AV2" i="1"/>
  <c r="AW2" i="1" s="1"/>
  <c r="O17" i="1"/>
  <c r="AV17" i="1"/>
  <c r="AW17" i="1" s="1"/>
  <c r="O9" i="1"/>
  <c r="AV9" i="1"/>
  <c r="AW9" i="1" s="1"/>
  <c r="R128" i="1"/>
  <c r="O128" i="1"/>
  <c r="R72" i="1"/>
  <c r="O72" i="1"/>
  <c r="O32" i="1"/>
  <c r="R32" i="1"/>
  <c r="O143" i="1"/>
  <c r="R143" i="1"/>
  <c r="R135" i="1"/>
  <c r="O135" i="1"/>
  <c r="R127" i="1"/>
  <c r="O127" i="1"/>
  <c r="R119" i="1"/>
  <c r="O119" i="1"/>
  <c r="R111" i="1"/>
  <c r="O111" i="1"/>
  <c r="R103" i="1"/>
  <c r="O103" i="1"/>
  <c r="R95" i="1"/>
  <c r="O95" i="1"/>
  <c r="R87" i="1"/>
  <c r="O87" i="1"/>
  <c r="O79" i="1"/>
  <c r="R79" i="1"/>
  <c r="R71" i="1"/>
  <c r="O71" i="1"/>
  <c r="R63" i="1"/>
  <c r="O63" i="1"/>
  <c r="R55" i="1"/>
  <c r="O55" i="1"/>
  <c r="R47" i="1"/>
  <c r="O47" i="1"/>
  <c r="R39" i="1"/>
  <c r="O39" i="1"/>
  <c r="R31" i="1"/>
  <c r="O31" i="1"/>
  <c r="R23" i="1"/>
  <c r="O23" i="1"/>
  <c r="O96" i="1"/>
  <c r="R96" i="1"/>
  <c r="R142" i="1"/>
  <c r="O142" i="1"/>
  <c r="R134" i="1"/>
  <c r="O134" i="1"/>
  <c r="R126" i="1"/>
  <c r="O126" i="1"/>
  <c r="R118" i="1"/>
  <c r="O118" i="1"/>
  <c r="O110" i="1"/>
  <c r="R110" i="1"/>
  <c r="R102" i="1"/>
  <c r="O102" i="1"/>
  <c r="R94" i="1"/>
  <c r="O94" i="1"/>
  <c r="R86" i="1"/>
  <c r="O86" i="1"/>
  <c r="O78" i="1"/>
  <c r="R78" i="1"/>
  <c r="R70" i="1"/>
  <c r="O70" i="1"/>
  <c r="R62" i="1"/>
  <c r="O62" i="1"/>
  <c r="O54" i="1"/>
  <c r="R54" i="1"/>
  <c r="O46" i="1"/>
  <c r="R46" i="1"/>
  <c r="O38" i="1"/>
  <c r="R38" i="1"/>
  <c r="O30" i="1"/>
  <c r="R30" i="1"/>
  <c r="O22" i="1"/>
  <c r="R22" i="1"/>
  <c r="R120" i="1"/>
  <c r="O120" i="1"/>
  <c r="R56" i="1"/>
  <c r="O56" i="1"/>
  <c r="O141" i="1"/>
  <c r="R141" i="1"/>
  <c r="O133" i="1"/>
  <c r="R133" i="1"/>
  <c r="O125" i="1"/>
  <c r="R125" i="1"/>
  <c r="O117" i="1"/>
  <c r="R117" i="1"/>
  <c r="O109" i="1"/>
  <c r="R109" i="1"/>
  <c r="O101" i="1"/>
  <c r="R101" i="1"/>
  <c r="O93" i="1"/>
  <c r="R93" i="1"/>
  <c r="O85" i="1"/>
  <c r="R85" i="1"/>
  <c r="O77" i="1"/>
  <c r="R77" i="1"/>
  <c r="O69" i="1"/>
  <c r="R69" i="1"/>
  <c r="O61" i="1"/>
  <c r="R61" i="1"/>
  <c r="O53" i="1"/>
  <c r="R53" i="1"/>
  <c r="O45" i="1"/>
  <c r="R45" i="1"/>
  <c r="O37" i="1"/>
  <c r="R37" i="1"/>
  <c r="O29" i="1"/>
  <c r="R29" i="1"/>
  <c r="R21" i="1"/>
  <c r="O21" i="1"/>
  <c r="O88" i="1"/>
  <c r="R88" i="1"/>
  <c r="R140" i="1"/>
  <c r="O140" i="1"/>
  <c r="R132" i="1"/>
  <c r="O132" i="1"/>
  <c r="R124" i="1"/>
  <c r="O124" i="1"/>
  <c r="R116" i="1"/>
  <c r="O116" i="1"/>
  <c r="R108" i="1"/>
  <c r="O108" i="1"/>
  <c r="R100" i="1"/>
  <c r="O100" i="1"/>
  <c r="R92" i="1"/>
  <c r="O92" i="1"/>
  <c r="R84" i="1"/>
  <c r="O84" i="1"/>
  <c r="R76" i="1"/>
  <c r="O76" i="1"/>
  <c r="O60" i="1"/>
  <c r="R60" i="1"/>
  <c r="O52" i="1"/>
  <c r="R52" i="1"/>
  <c r="O44" i="1"/>
  <c r="R44" i="1"/>
  <c r="O36" i="1"/>
  <c r="R36" i="1"/>
  <c r="O28" i="1"/>
  <c r="R28" i="1"/>
  <c r="O139" i="1"/>
  <c r="R139" i="1"/>
  <c r="R131" i="1"/>
  <c r="O131" i="1"/>
  <c r="O123" i="1"/>
  <c r="R123" i="1"/>
  <c r="O115" i="1"/>
  <c r="R115" i="1"/>
  <c r="O107" i="1"/>
  <c r="R107" i="1"/>
  <c r="R99" i="1"/>
  <c r="O99" i="1"/>
  <c r="R91" i="1"/>
  <c r="O91" i="1"/>
  <c r="R83" i="1"/>
  <c r="O83" i="1"/>
  <c r="R75" i="1"/>
  <c r="O75" i="1"/>
  <c r="R67" i="1"/>
  <c r="O67" i="1"/>
  <c r="O51" i="1"/>
  <c r="R51" i="1"/>
  <c r="O43" i="1"/>
  <c r="R43" i="1"/>
  <c r="O35" i="1"/>
  <c r="R35" i="1"/>
  <c r="O27" i="1"/>
  <c r="R27" i="1"/>
  <c r="R136" i="1"/>
  <c r="O136" i="1"/>
  <c r="R112" i="1"/>
  <c r="O112" i="1"/>
  <c r="O80" i="1"/>
  <c r="R80" i="1"/>
  <c r="R48" i="1"/>
  <c r="O48" i="1"/>
  <c r="O24" i="1"/>
  <c r="R24" i="1"/>
  <c r="R146" i="1"/>
  <c r="O146" i="1"/>
  <c r="R130" i="1"/>
  <c r="O130" i="1"/>
  <c r="O106" i="1"/>
  <c r="R106" i="1"/>
  <c r="O82" i="1"/>
  <c r="R82" i="1"/>
  <c r="O66" i="1"/>
  <c r="R66" i="1"/>
  <c r="R50" i="1"/>
  <c r="O50" i="1"/>
  <c r="R42" i="1"/>
  <c r="O42" i="1"/>
  <c r="R26" i="1"/>
  <c r="O26" i="1"/>
  <c r="O144" i="1"/>
  <c r="R144" i="1"/>
  <c r="O104" i="1"/>
  <c r="R104" i="1"/>
  <c r="R64" i="1"/>
  <c r="O64" i="1"/>
  <c r="R40" i="1"/>
  <c r="O40" i="1"/>
  <c r="R138" i="1"/>
  <c r="O138" i="1"/>
  <c r="R122" i="1"/>
  <c r="O122" i="1"/>
  <c r="R114" i="1"/>
  <c r="O114" i="1"/>
  <c r="R98" i="1"/>
  <c r="O98" i="1"/>
  <c r="R90" i="1"/>
  <c r="O90" i="1"/>
  <c r="O74" i="1"/>
  <c r="R74" i="1"/>
  <c r="R58" i="1"/>
  <c r="O58" i="1"/>
  <c r="R34" i="1"/>
  <c r="O34" i="1"/>
  <c r="O145" i="1"/>
  <c r="R145" i="1"/>
  <c r="O137" i="1"/>
  <c r="R137" i="1"/>
  <c r="R129" i="1"/>
  <c r="O129" i="1"/>
  <c r="R121" i="1"/>
  <c r="O121" i="1"/>
  <c r="O113" i="1"/>
  <c r="R113" i="1"/>
  <c r="O105" i="1"/>
  <c r="R105" i="1"/>
  <c r="O97" i="1"/>
  <c r="R97" i="1"/>
  <c r="O89" i="1"/>
  <c r="R89" i="1"/>
  <c r="O81" i="1"/>
  <c r="R81" i="1"/>
  <c r="O73" i="1"/>
  <c r="R73" i="1"/>
  <c r="O65" i="1"/>
  <c r="R65" i="1"/>
  <c r="R57" i="1"/>
  <c r="O57" i="1"/>
  <c r="R49" i="1"/>
  <c r="O49" i="1"/>
  <c r="R41" i="1"/>
  <c r="O41" i="1"/>
  <c r="O33" i="1"/>
  <c r="R33" i="1"/>
  <c r="O25" i="1"/>
  <c r="R25" i="1"/>
  <c r="R68" i="1"/>
  <c r="O68" i="1"/>
  <c r="O59" i="1"/>
  <c r="R59" i="1"/>
  <c r="Q20" i="1"/>
  <c r="R20" i="1" s="1"/>
  <c r="Q19" i="1"/>
  <c r="R19" i="1" s="1"/>
  <c r="Q18" i="1"/>
  <c r="R18" i="1" s="1"/>
  <c r="Y18" i="1" s="1"/>
  <c r="AF18" i="1" s="1"/>
  <c r="Q17" i="1"/>
  <c r="R17" i="1" s="1"/>
  <c r="Y17" i="1" s="1"/>
  <c r="AF17" i="1" s="1"/>
  <c r="Q16" i="1"/>
  <c r="R16" i="1" s="1"/>
  <c r="Q15" i="1"/>
  <c r="R15" i="1" s="1"/>
  <c r="Y15" i="1" s="1"/>
  <c r="AF15" i="1" s="1"/>
  <c r="Q14" i="1"/>
  <c r="R14" i="1" s="1"/>
  <c r="Q13" i="1"/>
  <c r="R13" i="1" s="1"/>
  <c r="Y13" i="1" s="1"/>
  <c r="AF13" i="1" s="1"/>
  <c r="Q12" i="1"/>
  <c r="R12" i="1" s="1"/>
  <c r="Y12" i="1" s="1"/>
  <c r="AF12" i="1" s="1"/>
  <c r="Q11" i="1"/>
  <c r="R11" i="1" s="1"/>
  <c r="Q10" i="1"/>
  <c r="R10" i="1" s="1"/>
  <c r="Q9" i="1"/>
  <c r="R9" i="1" s="1"/>
  <c r="Y9" i="1" s="1"/>
  <c r="AF9" i="1" s="1"/>
  <c r="Q8" i="1"/>
  <c r="R8" i="1" s="1"/>
  <c r="Y8" i="1" s="1"/>
  <c r="AF8" i="1" s="1"/>
  <c r="Q7" i="1"/>
  <c r="R7" i="1" s="1"/>
  <c r="Q6" i="1"/>
  <c r="R6" i="1" s="1"/>
  <c r="Y6" i="1" s="1"/>
  <c r="AF6" i="1" s="1"/>
  <c r="Q5" i="1"/>
  <c r="R5" i="1" s="1"/>
  <c r="Q4" i="1"/>
  <c r="R4" i="1" s="1"/>
  <c r="Q3" i="1"/>
  <c r="R3" i="1" s="1"/>
  <c r="Q2" i="1"/>
  <c r="R2" i="1" s="1"/>
  <c r="Y4" i="1" l="1"/>
  <c r="AF4" i="1" s="1"/>
  <c r="AG4" i="1" s="1"/>
  <c r="AI4" i="1" s="1"/>
  <c r="AL4" i="1" s="1"/>
  <c r="AN4" i="1" s="1"/>
  <c r="AG9" i="1"/>
  <c r="AI9" i="1" s="1"/>
  <c r="AL9" i="1" s="1"/>
  <c r="AN9" i="1" s="1"/>
  <c r="AH9" i="1"/>
  <c r="AM9" i="1" s="1"/>
  <c r="AG17" i="1"/>
  <c r="AI17" i="1" s="1"/>
  <c r="AL17" i="1" s="1"/>
  <c r="AH17" i="1"/>
  <c r="AM17" i="1" s="1"/>
  <c r="AG15" i="1"/>
  <c r="AI15" i="1" s="1"/>
  <c r="AL15" i="1" s="1"/>
  <c r="AN15" i="1" s="1"/>
  <c r="AH15" i="1"/>
  <c r="AM15" i="1" s="1"/>
  <c r="AH18" i="1"/>
  <c r="AM18" i="1" s="1"/>
  <c r="AG18" i="1"/>
  <c r="AI18" i="1" s="1"/>
  <c r="AL18" i="1" s="1"/>
  <c r="AN18" i="1" s="1"/>
  <c r="AG6" i="1"/>
  <c r="AI6" i="1" s="1"/>
  <c r="AL6" i="1" s="1"/>
  <c r="AN6" i="1" s="1"/>
  <c r="AH6" i="1"/>
  <c r="AM6" i="1" s="1"/>
  <c r="AH12" i="1"/>
  <c r="AM12" i="1" s="1"/>
  <c r="AG12" i="1"/>
  <c r="AI12" i="1" s="1"/>
  <c r="AL12" i="1" s="1"/>
  <c r="AN12" i="1" s="1"/>
  <c r="AG8" i="1"/>
  <c r="AI8" i="1" s="1"/>
  <c r="AL8" i="1" s="1"/>
  <c r="AN8" i="1" s="1"/>
  <c r="AH8" i="1"/>
  <c r="AM8" i="1" s="1"/>
  <c r="AG13" i="1"/>
  <c r="AI13" i="1" s="1"/>
  <c r="AL13" i="1" s="1"/>
  <c r="AN13" i="1" s="1"/>
  <c r="AH13" i="1"/>
  <c r="AM13" i="1" s="1"/>
  <c r="Y3" i="1"/>
  <c r="AF3" i="1" s="1"/>
  <c r="Y105" i="1"/>
  <c r="AF105" i="1" s="1"/>
  <c r="Y59" i="1"/>
  <c r="AF59" i="1" s="1"/>
  <c r="Y73" i="1"/>
  <c r="AF73" i="1" s="1"/>
  <c r="Y14" i="1"/>
  <c r="Y2" i="1"/>
  <c r="Y11" i="1"/>
  <c r="AF11" i="1" s="1"/>
  <c r="Y20" i="1"/>
  <c r="Y19" i="1"/>
  <c r="Y10" i="1"/>
  <c r="Y5" i="1"/>
  <c r="Y7" i="1"/>
  <c r="Y16" i="1"/>
  <c r="AF16" i="1" s="1"/>
  <c r="Y137" i="1"/>
  <c r="AF137" i="1" s="1"/>
  <c r="Y86" i="1"/>
  <c r="Y118" i="1"/>
  <c r="Y47" i="1"/>
  <c r="Y111" i="1"/>
  <c r="Y33" i="1"/>
  <c r="Y65" i="1"/>
  <c r="Y97" i="1"/>
  <c r="Y106" i="1"/>
  <c r="Y27" i="1"/>
  <c r="Y44" i="1"/>
  <c r="Y88" i="1"/>
  <c r="Y45" i="1"/>
  <c r="Y77" i="1"/>
  <c r="Y32" i="1"/>
  <c r="Y81" i="1"/>
  <c r="Y109" i="1"/>
  <c r="Y113" i="1"/>
  <c r="Y145" i="1"/>
  <c r="Y144" i="1"/>
  <c r="Y66" i="1"/>
  <c r="Y43" i="1"/>
  <c r="Y115" i="1"/>
  <c r="Y28" i="1"/>
  <c r="Y60" i="1"/>
  <c r="Y29" i="1"/>
  <c r="Y61" i="1"/>
  <c r="Y93" i="1"/>
  <c r="AN17" i="1"/>
  <c r="Y62" i="1"/>
  <c r="AF62" i="1" s="1"/>
  <c r="Y94" i="1"/>
  <c r="AF94" i="1" s="1"/>
  <c r="Y126" i="1"/>
  <c r="AF126" i="1" s="1"/>
  <c r="Y74" i="1"/>
  <c r="AF74" i="1" s="1"/>
  <c r="Y104" i="1"/>
  <c r="AF104" i="1" s="1"/>
  <c r="Y80" i="1"/>
  <c r="AF80" i="1" s="1"/>
  <c r="Y35" i="1"/>
  <c r="AF35" i="1" s="1"/>
  <c r="Y107" i="1"/>
  <c r="AF107" i="1" s="1"/>
  <c r="Y139" i="1"/>
  <c r="AF139" i="1" s="1"/>
  <c r="Y52" i="1"/>
  <c r="AF52" i="1" s="1"/>
  <c r="Y53" i="1"/>
  <c r="AF53" i="1" s="1"/>
  <c r="Y85" i="1"/>
  <c r="AF85" i="1" s="1"/>
  <c r="Y117" i="1"/>
  <c r="AF117" i="1" s="1"/>
  <c r="Y38" i="1"/>
  <c r="AF38" i="1" s="1"/>
  <c r="Y120" i="1"/>
  <c r="AF120" i="1" s="1"/>
  <c r="Y142" i="1"/>
  <c r="AF142" i="1" s="1"/>
  <c r="Y39" i="1"/>
  <c r="AF39" i="1" s="1"/>
  <c r="Y71" i="1"/>
  <c r="AF71" i="1" s="1"/>
  <c r="Y103" i="1"/>
  <c r="AF103" i="1" s="1"/>
  <c r="Y135" i="1"/>
  <c r="AF135" i="1" s="1"/>
  <c r="Y128" i="1"/>
  <c r="AF128" i="1" s="1"/>
  <c r="Y25" i="1"/>
  <c r="AF25" i="1" s="1"/>
  <c r="Y89" i="1"/>
  <c r="AF89" i="1" s="1"/>
  <c r="Y82" i="1"/>
  <c r="AF82" i="1" s="1"/>
  <c r="Y24" i="1"/>
  <c r="AF24" i="1" s="1"/>
  <c r="Y51" i="1"/>
  <c r="AF51" i="1" s="1"/>
  <c r="Y123" i="1"/>
  <c r="AF123" i="1" s="1"/>
  <c r="Y36" i="1"/>
  <c r="AF36" i="1" s="1"/>
  <c r="Y37" i="1"/>
  <c r="AF37" i="1" s="1"/>
  <c r="Y69" i="1"/>
  <c r="AF69" i="1" s="1"/>
  <c r="Y101" i="1"/>
  <c r="AF101" i="1" s="1"/>
  <c r="Y133" i="1"/>
  <c r="AF133" i="1" s="1"/>
  <c r="Y68" i="1"/>
  <c r="AF68" i="1" s="1"/>
  <c r="Y49" i="1"/>
  <c r="AF49" i="1" s="1"/>
  <c r="Y90" i="1"/>
  <c r="AF90" i="1" s="1"/>
  <c r="Y138" i="1"/>
  <c r="AF138" i="1" s="1"/>
  <c r="Y146" i="1"/>
  <c r="AF146" i="1" s="1"/>
  <c r="Y112" i="1"/>
  <c r="AF112" i="1" s="1"/>
  <c r="Y83" i="1"/>
  <c r="AF83" i="1" s="1"/>
  <c r="Y100" i="1"/>
  <c r="AF100" i="1" s="1"/>
  <c r="Y132" i="1"/>
  <c r="AF132" i="1" s="1"/>
  <c r="Y125" i="1"/>
  <c r="AF125" i="1" s="1"/>
  <c r="Y46" i="1"/>
  <c r="AF46" i="1" s="1"/>
  <c r="Y78" i="1"/>
  <c r="AF78" i="1" s="1"/>
  <c r="Y110" i="1"/>
  <c r="AF110" i="1" s="1"/>
  <c r="Y57" i="1"/>
  <c r="AF57" i="1" s="1"/>
  <c r="Y121" i="1"/>
  <c r="AF121" i="1" s="1"/>
  <c r="Y34" i="1"/>
  <c r="AF34" i="1" s="1"/>
  <c r="Y98" i="1"/>
  <c r="AF98" i="1" s="1"/>
  <c r="Y40" i="1"/>
  <c r="AF40" i="1" s="1"/>
  <c r="Y26" i="1"/>
  <c r="AF26" i="1" s="1"/>
  <c r="Y136" i="1"/>
  <c r="AF136" i="1" s="1"/>
  <c r="Y91" i="1"/>
  <c r="AF91" i="1" s="1"/>
  <c r="Y76" i="1"/>
  <c r="AF76" i="1" s="1"/>
  <c r="Y108" i="1"/>
  <c r="AF108" i="1" s="1"/>
  <c r="Y140" i="1"/>
  <c r="AF140" i="1" s="1"/>
  <c r="Y22" i="1"/>
  <c r="AF22" i="1" s="1"/>
  <c r="Y54" i="1"/>
  <c r="AF54" i="1" s="1"/>
  <c r="Y96" i="1"/>
  <c r="AF96" i="1" s="1"/>
  <c r="Y79" i="1"/>
  <c r="AF79" i="1" s="1"/>
  <c r="Y143" i="1"/>
  <c r="AF143" i="1" s="1"/>
  <c r="Y129" i="1"/>
  <c r="AF129" i="1" s="1"/>
  <c r="Y58" i="1"/>
  <c r="AF58" i="1" s="1"/>
  <c r="Y114" i="1"/>
  <c r="AF114" i="1" s="1"/>
  <c r="Y64" i="1"/>
  <c r="AF64" i="1" s="1"/>
  <c r="Y42" i="1"/>
  <c r="AF42" i="1" s="1"/>
  <c r="Y48" i="1"/>
  <c r="AF48" i="1" s="1"/>
  <c r="Y67" i="1"/>
  <c r="AF67" i="1" s="1"/>
  <c r="Y99" i="1"/>
  <c r="AF99" i="1" s="1"/>
  <c r="Y131" i="1"/>
  <c r="AF131" i="1" s="1"/>
  <c r="Y84" i="1"/>
  <c r="AF84" i="1" s="1"/>
  <c r="Y116" i="1"/>
  <c r="AF116" i="1" s="1"/>
  <c r="Y23" i="1"/>
  <c r="AF23" i="1" s="1"/>
  <c r="Y55" i="1"/>
  <c r="AF55" i="1" s="1"/>
  <c r="Y87" i="1"/>
  <c r="AF87" i="1" s="1"/>
  <c r="Y119" i="1"/>
  <c r="AF119" i="1" s="1"/>
  <c r="Y141" i="1"/>
  <c r="AF141" i="1" s="1"/>
  <c r="Y30" i="1"/>
  <c r="AF30" i="1" s="1"/>
  <c r="Y41" i="1"/>
  <c r="AF41" i="1" s="1"/>
  <c r="Y122" i="1"/>
  <c r="AF122" i="1" s="1"/>
  <c r="Y50" i="1"/>
  <c r="AF50" i="1" s="1"/>
  <c r="Y130" i="1"/>
  <c r="AF130" i="1" s="1"/>
  <c r="Y75" i="1"/>
  <c r="AF75" i="1" s="1"/>
  <c r="Y92" i="1"/>
  <c r="AF92" i="1" s="1"/>
  <c r="Y124" i="1"/>
  <c r="AF124" i="1" s="1"/>
  <c r="Y21" i="1"/>
  <c r="AF21" i="1" s="1"/>
  <c r="Y56" i="1"/>
  <c r="AF56" i="1" s="1"/>
  <c r="Y70" i="1"/>
  <c r="AF70" i="1" s="1"/>
  <c r="Y102" i="1"/>
  <c r="AF102" i="1" s="1"/>
  <c r="Y134" i="1"/>
  <c r="AF134" i="1" s="1"/>
  <c r="Y31" i="1"/>
  <c r="AF31" i="1" s="1"/>
  <c r="Y63" i="1"/>
  <c r="AF63" i="1" s="1"/>
  <c r="Y95" i="1"/>
  <c r="AF95" i="1" s="1"/>
  <c r="Y127" i="1"/>
  <c r="AF127" i="1" s="1"/>
  <c r="Y72" i="1"/>
  <c r="AF72" i="1" s="1"/>
  <c r="AH4" i="1" l="1"/>
  <c r="AM4" i="1" s="1"/>
  <c r="BC4" i="1" s="1"/>
  <c r="BD4" i="1" s="1"/>
  <c r="AG102" i="1"/>
  <c r="AI102" i="1" s="1"/>
  <c r="AL102" i="1" s="1"/>
  <c r="AH102" i="1"/>
  <c r="AH75" i="1"/>
  <c r="AG75" i="1"/>
  <c r="AI75" i="1" s="1"/>
  <c r="AL75" i="1" s="1"/>
  <c r="AN75" i="1" s="1"/>
  <c r="AG48" i="1"/>
  <c r="AI48" i="1" s="1"/>
  <c r="AL48" i="1" s="1"/>
  <c r="AN48" i="1" s="1"/>
  <c r="AH48" i="1"/>
  <c r="AM48" i="1" s="1"/>
  <c r="AG96" i="1"/>
  <c r="AI96" i="1" s="1"/>
  <c r="AL96" i="1" s="1"/>
  <c r="AH96" i="1"/>
  <c r="AM96" i="1" s="1"/>
  <c r="AG134" i="1"/>
  <c r="AI134" i="1" s="1"/>
  <c r="AL134" i="1" s="1"/>
  <c r="AH134" i="1"/>
  <c r="AH130" i="1"/>
  <c r="AG130" i="1"/>
  <c r="AI130" i="1" s="1"/>
  <c r="AL130" i="1" s="1"/>
  <c r="AN130" i="1" s="1"/>
  <c r="AG55" i="1"/>
  <c r="AI55" i="1" s="1"/>
  <c r="AL55" i="1" s="1"/>
  <c r="AH55" i="1"/>
  <c r="AM55" i="1" s="1"/>
  <c r="AH42" i="1"/>
  <c r="AM42" i="1" s="1"/>
  <c r="AG42" i="1"/>
  <c r="AI42" i="1" s="1"/>
  <c r="AL42" i="1" s="1"/>
  <c r="AN42" i="1" s="1"/>
  <c r="AG54" i="1"/>
  <c r="AI54" i="1" s="1"/>
  <c r="AL54" i="1" s="1"/>
  <c r="AH54" i="1"/>
  <c r="AG40" i="1"/>
  <c r="AI40" i="1" s="1"/>
  <c r="AL40" i="1" s="1"/>
  <c r="AH40" i="1"/>
  <c r="AG125" i="1"/>
  <c r="AI125" i="1" s="1"/>
  <c r="AL125" i="1" s="1"/>
  <c r="AN125" i="1" s="1"/>
  <c r="AH125" i="1"/>
  <c r="AM125" i="1" s="1"/>
  <c r="AG49" i="1"/>
  <c r="AI49" i="1" s="1"/>
  <c r="AL49" i="1" s="1"/>
  <c r="AN49" i="1" s="1"/>
  <c r="AH49" i="1"/>
  <c r="AH51" i="1"/>
  <c r="AG51" i="1"/>
  <c r="AI51" i="1" s="1"/>
  <c r="AL51" i="1" s="1"/>
  <c r="AG71" i="1"/>
  <c r="AI71" i="1" s="1"/>
  <c r="AL71" i="1" s="1"/>
  <c r="AH71" i="1"/>
  <c r="AM71" i="1" s="1"/>
  <c r="AH52" i="1"/>
  <c r="AM52" i="1" s="1"/>
  <c r="AG52" i="1"/>
  <c r="AI52" i="1" s="1"/>
  <c r="AL52" i="1" s="1"/>
  <c r="AN52" i="1" s="1"/>
  <c r="AG94" i="1"/>
  <c r="AI94" i="1" s="1"/>
  <c r="AL94" i="1" s="1"/>
  <c r="AN94" i="1" s="1"/>
  <c r="AH94" i="1"/>
  <c r="AF60" i="1"/>
  <c r="AF109" i="1"/>
  <c r="AF106" i="1"/>
  <c r="AG137" i="1"/>
  <c r="AI137" i="1" s="1"/>
  <c r="AL137" i="1" s="1"/>
  <c r="AN137" i="1" s="1"/>
  <c r="AH137" i="1"/>
  <c r="AM137" i="1" s="1"/>
  <c r="AG22" i="1"/>
  <c r="AI22" i="1" s="1"/>
  <c r="AL22" i="1" s="1"/>
  <c r="AN22" i="1" s="1"/>
  <c r="AH22" i="1"/>
  <c r="AM22" i="1" s="1"/>
  <c r="AG39" i="1"/>
  <c r="AI39" i="1" s="1"/>
  <c r="AL39" i="1" s="1"/>
  <c r="AN39" i="1" s="1"/>
  <c r="AH39" i="1"/>
  <c r="AM39" i="1" s="1"/>
  <c r="AF97" i="1"/>
  <c r="AG16" i="1"/>
  <c r="AI16" i="1" s="1"/>
  <c r="AL16" i="1" s="1"/>
  <c r="AN16" i="1" s="1"/>
  <c r="AH16" i="1"/>
  <c r="AM16" i="1" s="1"/>
  <c r="AF14" i="1"/>
  <c r="AG70" i="1"/>
  <c r="AI70" i="1" s="1"/>
  <c r="AL70" i="1" s="1"/>
  <c r="AN70" i="1" s="1"/>
  <c r="AH70" i="1"/>
  <c r="AM70" i="1" s="1"/>
  <c r="AH122" i="1"/>
  <c r="AM122" i="1" s="1"/>
  <c r="AG122" i="1"/>
  <c r="AI122" i="1" s="1"/>
  <c r="AL122" i="1" s="1"/>
  <c r="AH116" i="1"/>
  <c r="AG116" i="1"/>
  <c r="AI116" i="1" s="1"/>
  <c r="AL116" i="1" s="1"/>
  <c r="AH114" i="1"/>
  <c r="AG114" i="1"/>
  <c r="AI114" i="1" s="1"/>
  <c r="AL114" i="1" s="1"/>
  <c r="AH140" i="1"/>
  <c r="AM140" i="1" s="1"/>
  <c r="AG140" i="1"/>
  <c r="AI140" i="1" s="1"/>
  <c r="AL140" i="1" s="1"/>
  <c r="AN140" i="1" s="1"/>
  <c r="AH34" i="1"/>
  <c r="AM34" i="1" s="1"/>
  <c r="AG34" i="1"/>
  <c r="AI34" i="1" s="1"/>
  <c r="AL34" i="1" s="1"/>
  <c r="AH100" i="1"/>
  <c r="AG100" i="1"/>
  <c r="AI100" i="1" s="1"/>
  <c r="AL100" i="1" s="1"/>
  <c r="AG133" i="1"/>
  <c r="AI133" i="1" s="1"/>
  <c r="AL133" i="1" s="1"/>
  <c r="AH133" i="1"/>
  <c r="AM133" i="1" s="1"/>
  <c r="AH82" i="1"/>
  <c r="AM82" i="1" s="1"/>
  <c r="AG82" i="1"/>
  <c r="AI82" i="1" s="1"/>
  <c r="AL82" i="1" s="1"/>
  <c r="AN82" i="1" s="1"/>
  <c r="AG142" i="1"/>
  <c r="AI142" i="1" s="1"/>
  <c r="AL142" i="1" s="1"/>
  <c r="AN142" i="1" s="1"/>
  <c r="AH142" i="1"/>
  <c r="AH107" i="1"/>
  <c r="AG107" i="1"/>
  <c r="AI107" i="1" s="1"/>
  <c r="AL107" i="1" s="1"/>
  <c r="AF115" i="1"/>
  <c r="AF32" i="1"/>
  <c r="AF65" i="1"/>
  <c r="AF7" i="1"/>
  <c r="AG73" i="1"/>
  <c r="AI73" i="1" s="1"/>
  <c r="AL73" i="1" s="1"/>
  <c r="AN73" i="1" s="1"/>
  <c r="AH73" i="1"/>
  <c r="AM73" i="1" s="1"/>
  <c r="AH98" i="1"/>
  <c r="AG98" i="1"/>
  <c r="AI98" i="1" s="1"/>
  <c r="AL98" i="1" s="1"/>
  <c r="AN98" i="1" s="1"/>
  <c r="AG62" i="1"/>
  <c r="AI62" i="1" s="1"/>
  <c r="AL62" i="1" s="1"/>
  <c r="AH62" i="1"/>
  <c r="AH58" i="1"/>
  <c r="AM58" i="1" s="1"/>
  <c r="AG58" i="1"/>
  <c r="AI58" i="1" s="1"/>
  <c r="AL58" i="1" s="1"/>
  <c r="AN58" i="1" s="1"/>
  <c r="AG101" i="1"/>
  <c r="AI101" i="1" s="1"/>
  <c r="AL101" i="1" s="1"/>
  <c r="AN101" i="1" s="1"/>
  <c r="AH101" i="1"/>
  <c r="AG89" i="1"/>
  <c r="AI89" i="1" s="1"/>
  <c r="AL89" i="1" s="1"/>
  <c r="AH89" i="1"/>
  <c r="AM89" i="1" s="1"/>
  <c r="AG120" i="1"/>
  <c r="AI120" i="1" s="1"/>
  <c r="AL120" i="1" s="1"/>
  <c r="AH120" i="1"/>
  <c r="AM120" i="1" s="1"/>
  <c r="AH35" i="1"/>
  <c r="AM35" i="1" s="1"/>
  <c r="AG35" i="1"/>
  <c r="AI35" i="1" s="1"/>
  <c r="AL35" i="1" s="1"/>
  <c r="AN35" i="1" s="1"/>
  <c r="AF43" i="1"/>
  <c r="AF77" i="1"/>
  <c r="AF33" i="1"/>
  <c r="AF5" i="1"/>
  <c r="AH59" i="1"/>
  <c r="AM59" i="1" s="1"/>
  <c r="AG59" i="1"/>
  <c r="AI59" i="1" s="1"/>
  <c r="AL59" i="1" s="1"/>
  <c r="AN59" i="1" s="1"/>
  <c r="AH50" i="1"/>
  <c r="AM50" i="1" s="1"/>
  <c r="AG50" i="1"/>
  <c r="AI50" i="1" s="1"/>
  <c r="AL50" i="1" s="1"/>
  <c r="AN50" i="1" s="1"/>
  <c r="AH132" i="1"/>
  <c r="AM132" i="1" s="1"/>
  <c r="AG132" i="1"/>
  <c r="AI132" i="1" s="1"/>
  <c r="AL132" i="1" s="1"/>
  <c r="AH139" i="1"/>
  <c r="AG139" i="1"/>
  <c r="AI139" i="1" s="1"/>
  <c r="AL139" i="1" s="1"/>
  <c r="AG72" i="1"/>
  <c r="AI72" i="1" s="1"/>
  <c r="AL72" i="1" s="1"/>
  <c r="AH72" i="1"/>
  <c r="AM72" i="1" s="1"/>
  <c r="AH84" i="1"/>
  <c r="AM84" i="1" s="1"/>
  <c r="AG84" i="1"/>
  <c r="AI84" i="1" s="1"/>
  <c r="AL84" i="1" s="1"/>
  <c r="AN84" i="1" s="1"/>
  <c r="AH83" i="1"/>
  <c r="AM83" i="1" s="1"/>
  <c r="AG83" i="1"/>
  <c r="AI83" i="1" s="1"/>
  <c r="AL83" i="1" s="1"/>
  <c r="AG30" i="1"/>
  <c r="AI30" i="1" s="1"/>
  <c r="AL30" i="1" s="1"/>
  <c r="AH30" i="1"/>
  <c r="AH76" i="1"/>
  <c r="AG76" i="1"/>
  <c r="AI76" i="1" s="1"/>
  <c r="AL76" i="1" s="1"/>
  <c r="AN76" i="1" s="1"/>
  <c r="AG57" i="1"/>
  <c r="AI57" i="1" s="1"/>
  <c r="AL57" i="1" s="1"/>
  <c r="AN57" i="1" s="1"/>
  <c r="AH57" i="1"/>
  <c r="AM57" i="1" s="1"/>
  <c r="AG112" i="1"/>
  <c r="AI112" i="1" s="1"/>
  <c r="AL112" i="1" s="1"/>
  <c r="AN112" i="1" s="1"/>
  <c r="AH112" i="1"/>
  <c r="AG69" i="1"/>
  <c r="AI69" i="1" s="1"/>
  <c r="AL69" i="1" s="1"/>
  <c r="AH69" i="1"/>
  <c r="AG25" i="1"/>
  <c r="AI25" i="1" s="1"/>
  <c r="AL25" i="1" s="1"/>
  <c r="AH25" i="1"/>
  <c r="AG38" i="1"/>
  <c r="AI38" i="1" s="1"/>
  <c r="AL38" i="1" s="1"/>
  <c r="AN38" i="1" s="1"/>
  <c r="AH38" i="1"/>
  <c r="AM38" i="1" s="1"/>
  <c r="AG80" i="1"/>
  <c r="AI80" i="1" s="1"/>
  <c r="AL80" i="1" s="1"/>
  <c r="AN80" i="1" s="1"/>
  <c r="AH80" i="1"/>
  <c r="AF66" i="1"/>
  <c r="AF45" i="1"/>
  <c r="AF111" i="1"/>
  <c r="AF10" i="1"/>
  <c r="AG105" i="1"/>
  <c r="AI105" i="1" s="1"/>
  <c r="AL105" i="1" s="1"/>
  <c r="AN105" i="1" s="1"/>
  <c r="AH105" i="1"/>
  <c r="AM105" i="1" s="1"/>
  <c r="AG64" i="1"/>
  <c r="AI64" i="1" s="1"/>
  <c r="AL64" i="1" s="1"/>
  <c r="AN64" i="1" s="1"/>
  <c r="AH64" i="1"/>
  <c r="AG24" i="1"/>
  <c r="AI24" i="1" s="1"/>
  <c r="AL24" i="1" s="1"/>
  <c r="AH24" i="1"/>
  <c r="AM24" i="1" s="1"/>
  <c r="AF81" i="1"/>
  <c r="AG41" i="1"/>
  <c r="AI41" i="1" s="1"/>
  <c r="AL41" i="1" s="1"/>
  <c r="AN41" i="1" s="1"/>
  <c r="AH41" i="1"/>
  <c r="AM41" i="1" s="1"/>
  <c r="AG121" i="1"/>
  <c r="AI121" i="1" s="1"/>
  <c r="AL121" i="1" s="1"/>
  <c r="AN121" i="1" s="1"/>
  <c r="AH121" i="1"/>
  <c r="AM121" i="1" s="1"/>
  <c r="AG21" i="1"/>
  <c r="AI21" i="1" s="1"/>
  <c r="AL21" i="1" s="1"/>
  <c r="AH21" i="1"/>
  <c r="AG129" i="1"/>
  <c r="AI129" i="1" s="1"/>
  <c r="AL129" i="1" s="1"/>
  <c r="AH129" i="1"/>
  <c r="AH124" i="1"/>
  <c r="AM124" i="1" s="1"/>
  <c r="AG124" i="1"/>
  <c r="AI124" i="1" s="1"/>
  <c r="AL124" i="1" s="1"/>
  <c r="AN124" i="1" s="1"/>
  <c r="AG143" i="1"/>
  <c r="AI143" i="1" s="1"/>
  <c r="AL143" i="1" s="1"/>
  <c r="AN143" i="1" s="1"/>
  <c r="AH143" i="1"/>
  <c r="AM143" i="1" s="1"/>
  <c r="AG110" i="1"/>
  <c r="AI110" i="1" s="1"/>
  <c r="AL110" i="1" s="1"/>
  <c r="AH110" i="1"/>
  <c r="AM110" i="1" s="1"/>
  <c r="AG37" i="1"/>
  <c r="AI37" i="1" s="1"/>
  <c r="AL37" i="1" s="1"/>
  <c r="AH37" i="1"/>
  <c r="AG117" i="1"/>
  <c r="AI117" i="1" s="1"/>
  <c r="AL117" i="1" s="1"/>
  <c r="AN117" i="1" s="1"/>
  <c r="AH117" i="1"/>
  <c r="AM117" i="1" s="1"/>
  <c r="AF93" i="1"/>
  <c r="AF88" i="1"/>
  <c r="AF47" i="1"/>
  <c r="AF19" i="1"/>
  <c r="AG23" i="1"/>
  <c r="AI23" i="1" s="1"/>
  <c r="AL23" i="1" s="1"/>
  <c r="AH23" i="1"/>
  <c r="AH68" i="1"/>
  <c r="AM68" i="1" s="1"/>
  <c r="AG68" i="1"/>
  <c r="AI68" i="1" s="1"/>
  <c r="AL68" i="1" s="1"/>
  <c r="AN68" i="1" s="1"/>
  <c r="AF28" i="1"/>
  <c r="AG56" i="1"/>
  <c r="AI56" i="1" s="1"/>
  <c r="AL56" i="1" s="1"/>
  <c r="AN56" i="1" s="1"/>
  <c r="AH56" i="1"/>
  <c r="AH108" i="1"/>
  <c r="AG108" i="1"/>
  <c r="AI108" i="1" s="1"/>
  <c r="AL108" i="1" s="1"/>
  <c r="AN108" i="1" s="1"/>
  <c r="AG127" i="1"/>
  <c r="AI127" i="1" s="1"/>
  <c r="AL127" i="1" s="1"/>
  <c r="AH127" i="1"/>
  <c r="AM127" i="1" s="1"/>
  <c r="AH131" i="1"/>
  <c r="AM131" i="1" s="1"/>
  <c r="AG131" i="1"/>
  <c r="AI131" i="1" s="1"/>
  <c r="AL131" i="1" s="1"/>
  <c r="AN131" i="1" s="1"/>
  <c r="AG95" i="1"/>
  <c r="AI95" i="1" s="1"/>
  <c r="AL95" i="1" s="1"/>
  <c r="AN95" i="1" s="1"/>
  <c r="AH95" i="1"/>
  <c r="AG141" i="1"/>
  <c r="AI141" i="1" s="1"/>
  <c r="AL141" i="1" s="1"/>
  <c r="AH141" i="1"/>
  <c r="AH99" i="1"/>
  <c r="AG99" i="1"/>
  <c r="AI99" i="1" s="1"/>
  <c r="AL99" i="1" s="1"/>
  <c r="AN99" i="1" s="1"/>
  <c r="AH91" i="1"/>
  <c r="AM91" i="1" s="1"/>
  <c r="AG91" i="1"/>
  <c r="AI91" i="1" s="1"/>
  <c r="AL91" i="1" s="1"/>
  <c r="AN91" i="1" s="1"/>
  <c r="AG128" i="1"/>
  <c r="AI128" i="1" s="1"/>
  <c r="AL128" i="1" s="1"/>
  <c r="AN128" i="1" s="1"/>
  <c r="AH128" i="1"/>
  <c r="AG104" i="1"/>
  <c r="AI104" i="1" s="1"/>
  <c r="AL104" i="1" s="1"/>
  <c r="AH104" i="1"/>
  <c r="AF144" i="1"/>
  <c r="AG63" i="1"/>
  <c r="AI63" i="1" s="1"/>
  <c r="AL63" i="1" s="1"/>
  <c r="AN63" i="1" s="1"/>
  <c r="AH63" i="1"/>
  <c r="AM63" i="1" s="1"/>
  <c r="AH92" i="1"/>
  <c r="AM92" i="1" s="1"/>
  <c r="AG92" i="1"/>
  <c r="AI92" i="1" s="1"/>
  <c r="AL92" i="1" s="1"/>
  <c r="AN92" i="1" s="1"/>
  <c r="AG119" i="1"/>
  <c r="AI119" i="1" s="1"/>
  <c r="AL119" i="1" s="1"/>
  <c r="AH119" i="1"/>
  <c r="AH67" i="1"/>
  <c r="AG67" i="1"/>
  <c r="AI67" i="1" s="1"/>
  <c r="AL67" i="1" s="1"/>
  <c r="AN67" i="1" s="1"/>
  <c r="AG79" i="1"/>
  <c r="AI79" i="1" s="1"/>
  <c r="AL79" i="1" s="1"/>
  <c r="AN79" i="1" s="1"/>
  <c r="AH79" i="1"/>
  <c r="AM79" i="1" s="1"/>
  <c r="AG136" i="1"/>
  <c r="AI136" i="1" s="1"/>
  <c r="AL136" i="1" s="1"/>
  <c r="AN136" i="1" s="1"/>
  <c r="AH136" i="1"/>
  <c r="AM136" i="1" s="1"/>
  <c r="AG78" i="1"/>
  <c r="AI78" i="1" s="1"/>
  <c r="AL78" i="1" s="1"/>
  <c r="AH78" i="1"/>
  <c r="AH138" i="1"/>
  <c r="AG138" i="1"/>
  <c r="AI138" i="1" s="1"/>
  <c r="AL138" i="1" s="1"/>
  <c r="AN138" i="1" s="1"/>
  <c r="AH36" i="1"/>
  <c r="AM36" i="1" s="1"/>
  <c r="AG36" i="1"/>
  <c r="AI36" i="1" s="1"/>
  <c r="AL36" i="1" s="1"/>
  <c r="AN36" i="1" s="1"/>
  <c r="AG135" i="1"/>
  <c r="AI135" i="1" s="1"/>
  <c r="AL135" i="1" s="1"/>
  <c r="AN135" i="1" s="1"/>
  <c r="AH135" i="1"/>
  <c r="AM135" i="1" s="1"/>
  <c r="AG85" i="1"/>
  <c r="AI85" i="1" s="1"/>
  <c r="AL85" i="1" s="1"/>
  <c r="AH85" i="1"/>
  <c r="AH74" i="1"/>
  <c r="AG74" i="1"/>
  <c r="AI74" i="1" s="1"/>
  <c r="AL74" i="1" s="1"/>
  <c r="AN74" i="1" s="1"/>
  <c r="AF61" i="1"/>
  <c r="AF145" i="1"/>
  <c r="AF44" i="1"/>
  <c r="AF118" i="1"/>
  <c r="AF20" i="1"/>
  <c r="AG31" i="1"/>
  <c r="AI31" i="1" s="1"/>
  <c r="AL31" i="1" s="1"/>
  <c r="AH31" i="1"/>
  <c r="AG87" i="1"/>
  <c r="AI87" i="1" s="1"/>
  <c r="AL87" i="1" s="1"/>
  <c r="AN87" i="1" s="1"/>
  <c r="AH87" i="1"/>
  <c r="AM87" i="1" s="1"/>
  <c r="AH26" i="1"/>
  <c r="AM26" i="1" s="1"/>
  <c r="AG26" i="1"/>
  <c r="AI26" i="1" s="1"/>
  <c r="AL26" i="1" s="1"/>
  <c r="AN26" i="1" s="1"/>
  <c r="AG46" i="1"/>
  <c r="AI46" i="1" s="1"/>
  <c r="AL46" i="1" s="1"/>
  <c r="AN46" i="1" s="1"/>
  <c r="AH46" i="1"/>
  <c r="AH90" i="1"/>
  <c r="AG90" i="1"/>
  <c r="AI90" i="1" s="1"/>
  <c r="AL90" i="1" s="1"/>
  <c r="AN90" i="1" s="1"/>
  <c r="AH123" i="1"/>
  <c r="AM123" i="1" s="1"/>
  <c r="AG123" i="1"/>
  <c r="AI123" i="1" s="1"/>
  <c r="AL123" i="1" s="1"/>
  <c r="AN123" i="1" s="1"/>
  <c r="AG103" i="1"/>
  <c r="AI103" i="1" s="1"/>
  <c r="AL103" i="1" s="1"/>
  <c r="AN103" i="1" s="1"/>
  <c r="AH103" i="1"/>
  <c r="AM103" i="1" s="1"/>
  <c r="AG53" i="1"/>
  <c r="AI53" i="1" s="1"/>
  <c r="AL53" i="1" s="1"/>
  <c r="AN53" i="1" s="1"/>
  <c r="AH53" i="1"/>
  <c r="AM53" i="1" s="1"/>
  <c r="AG126" i="1"/>
  <c r="AI126" i="1" s="1"/>
  <c r="AL126" i="1" s="1"/>
  <c r="AH126" i="1"/>
  <c r="AF29" i="1"/>
  <c r="AF113" i="1"/>
  <c r="AF27" i="1"/>
  <c r="AF86" i="1"/>
  <c r="AH11" i="1"/>
  <c r="AM11" i="1" s="1"/>
  <c r="AG11" i="1"/>
  <c r="AI11" i="1" s="1"/>
  <c r="AL11" i="1" s="1"/>
  <c r="AN11" i="1" s="1"/>
  <c r="AG3" i="1"/>
  <c r="AI3" i="1" s="1"/>
  <c r="AL3" i="1" s="1"/>
  <c r="AN3" i="1" s="1"/>
  <c r="AH3" i="1"/>
  <c r="AM3" i="1" s="1"/>
  <c r="AH146" i="1"/>
  <c r="AM146" i="1" s="1"/>
  <c r="AG146" i="1"/>
  <c r="AI146" i="1" s="1"/>
  <c r="AL146" i="1" s="1"/>
  <c r="AN146" i="1" s="1"/>
  <c r="AF2" i="1"/>
  <c r="AH2" i="1" s="1"/>
  <c r="AM2" i="1" s="1"/>
  <c r="BC6" i="1"/>
  <c r="BD6" i="1" s="1"/>
  <c r="BC13" i="1"/>
  <c r="BC12" i="1"/>
  <c r="BC15" i="1"/>
  <c r="BC18" i="1"/>
  <c r="BC8" i="1"/>
  <c r="BC17" i="1"/>
  <c r="BC16" i="1"/>
  <c r="BC9" i="1"/>
  <c r="AN122" i="1"/>
  <c r="AM116" i="1"/>
  <c r="AN116" i="1"/>
  <c r="AM114" i="1"/>
  <c r="AN114" i="1"/>
  <c r="AN34" i="1"/>
  <c r="AM100" i="1"/>
  <c r="AN100" i="1"/>
  <c r="AN133" i="1"/>
  <c r="AM142" i="1"/>
  <c r="AM107" i="1"/>
  <c r="AN107" i="1"/>
  <c r="AN72" i="1"/>
  <c r="AM56" i="1"/>
  <c r="AM108" i="1"/>
  <c r="AN83" i="1"/>
  <c r="AM101" i="1"/>
  <c r="AN89" i="1"/>
  <c r="AN120" i="1"/>
  <c r="AN127" i="1"/>
  <c r="AN21" i="1"/>
  <c r="AM21" i="1"/>
  <c r="AN30" i="1"/>
  <c r="AM30" i="1"/>
  <c r="AM129" i="1"/>
  <c r="AN129" i="1"/>
  <c r="AM76" i="1"/>
  <c r="AM112" i="1"/>
  <c r="AN69" i="1"/>
  <c r="AM69" i="1"/>
  <c r="AM25" i="1"/>
  <c r="AN25" i="1"/>
  <c r="AM80" i="1"/>
  <c r="AM95" i="1"/>
  <c r="AN141" i="1"/>
  <c r="AM141" i="1"/>
  <c r="AM99" i="1"/>
  <c r="AN110" i="1"/>
  <c r="AN37" i="1"/>
  <c r="AM37" i="1"/>
  <c r="AM128" i="1"/>
  <c r="AM104" i="1"/>
  <c r="AN104" i="1"/>
  <c r="AN119" i="1"/>
  <c r="AM119" i="1"/>
  <c r="AM67" i="1"/>
  <c r="AN78" i="1"/>
  <c r="AM78" i="1"/>
  <c r="AM138" i="1"/>
  <c r="AN85" i="1"/>
  <c r="AM85" i="1"/>
  <c r="AM74" i="1"/>
  <c r="AN31" i="1"/>
  <c r="AM31" i="1"/>
  <c r="AM75" i="1"/>
  <c r="AN96" i="1"/>
  <c r="AM46" i="1"/>
  <c r="AM90" i="1"/>
  <c r="AN126" i="1"/>
  <c r="AM126" i="1"/>
  <c r="AN134" i="1"/>
  <c r="AM134" i="1"/>
  <c r="AM130" i="1"/>
  <c r="AN55" i="1"/>
  <c r="AN54" i="1"/>
  <c r="AM54" i="1"/>
  <c r="AM40" i="1"/>
  <c r="AN40" i="1"/>
  <c r="AM49" i="1"/>
  <c r="AM51" i="1"/>
  <c r="AN51" i="1"/>
  <c r="AN71" i="1"/>
  <c r="AM94" i="1"/>
  <c r="AN102" i="1"/>
  <c r="AM102" i="1"/>
  <c r="AN23" i="1"/>
  <c r="AM23" i="1"/>
  <c r="AM64" i="1"/>
  <c r="AM98" i="1"/>
  <c r="AN132" i="1"/>
  <c r="AN24" i="1"/>
  <c r="AM139" i="1"/>
  <c r="AN139" i="1"/>
  <c r="AN62" i="1"/>
  <c r="AM62" i="1"/>
  <c r="BC59" i="1" l="1"/>
  <c r="BC137" i="1"/>
  <c r="BC105" i="1"/>
  <c r="BC126" i="1"/>
  <c r="BC11" i="1"/>
  <c r="BE11" i="1" s="1"/>
  <c r="BC73" i="1"/>
  <c r="BC94" i="1"/>
  <c r="AG113" i="1"/>
  <c r="AI113" i="1" s="1"/>
  <c r="AL113" i="1" s="1"/>
  <c r="AN113" i="1" s="1"/>
  <c r="AH113" i="1"/>
  <c r="AM113" i="1" s="1"/>
  <c r="AG111" i="1"/>
  <c r="AI111" i="1" s="1"/>
  <c r="AL111" i="1" s="1"/>
  <c r="AN111" i="1" s="1"/>
  <c r="AH111" i="1"/>
  <c r="AM111" i="1" s="1"/>
  <c r="AG32" i="1"/>
  <c r="AI32" i="1" s="1"/>
  <c r="AL32" i="1" s="1"/>
  <c r="AN32" i="1" s="1"/>
  <c r="AH32" i="1"/>
  <c r="AM32" i="1" s="1"/>
  <c r="AG86" i="1"/>
  <c r="AI86" i="1" s="1"/>
  <c r="AL86" i="1" s="1"/>
  <c r="AN86" i="1" s="1"/>
  <c r="AH86" i="1"/>
  <c r="AM86" i="1" s="1"/>
  <c r="AG145" i="1"/>
  <c r="AI145" i="1" s="1"/>
  <c r="AL145" i="1" s="1"/>
  <c r="AN145" i="1" s="1"/>
  <c r="AH145" i="1"/>
  <c r="AM145" i="1" s="1"/>
  <c r="AH19" i="1"/>
  <c r="AM19" i="1" s="1"/>
  <c r="AG19" i="1"/>
  <c r="AI19" i="1" s="1"/>
  <c r="AL19" i="1" s="1"/>
  <c r="AN19" i="1" s="1"/>
  <c r="AH66" i="1"/>
  <c r="AM66" i="1" s="1"/>
  <c r="AG66" i="1"/>
  <c r="AI66" i="1" s="1"/>
  <c r="AL66" i="1" s="1"/>
  <c r="AN66" i="1" s="1"/>
  <c r="AG5" i="1"/>
  <c r="AI5" i="1" s="1"/>
  <c r="AL5" i="1" s="1"/>
  <c r="AN5" i="1" s="1"/>
  <c r="AH5" i="1"/>
  <c r="AM5" i="1" s="1"/>
  <c r="AG7" i="1"/>
  <c r="AI7" i="1" s="1"/>
  <c r="AL7" i="1" s="1"/>
  <c r="AN7" i="1" s="1"/>
  <c r="AH7" i="1"/>
  <c r="AM7" i="1" s="1"/>
  <c r="AG88" i="1"/>
  <c r="AI88" i="1" s="1"/>
  <c r="AL88" i="1" s="1"/>
  <c r="AN88" i="1" s="1"/>
  <c r="AH88" i="1"/>
  <c r="AM88" i="1" s="1"/>
  <c r="AH27" i="1"/>
  <c r="AM27" i="1" s="1"/>
  <c r="AG27" i="1"/>
  <c r="AI27" i="1" s="1"/>
  <c r="AL27" i="1" s="1"/>
  <c r="AN27" i="1" s="1"/>
  <c r="AH20" i="1"/>
  <c r="AM20" i="1" s="1"/>
  <c r="AG20" i="1"/>
  <c r="AI20" i="1" s="1"/>
  <c r="AL20" i="1" s="1"/>
  <c r="AN20" i="1" s="1"/>
  <c r="AG61" i="1"/>
  <c r="AI61" i="1" s="1"/>
  <c r="AL61" i="1" s="1"/>
  <c r="AN61" i="1" s="1"/>
  <c r="AH61" i="1"/>
  <c r="AM61" i="1" s="1"/>
  <c r="AH28" i="1"/>
  <c r="AM28" i="1" s="1"/>
  <c r="AG28" i="1"/>
  <c r="AI28" i="1" s="1"/>
  <c r="AL28" i="1" s="1"/>
  <c r="AN28" i="1" s="1"/>
  <c r="AG47" i="1"/>
  <c r="AI47" i="1" s="1"/>
  <c r="AL47" i="1" s="1"/>
  <c r="AN47" i="1" s="1"/>
  <c r="AH47" i="1"/>
  <c r="AM47" i="1" s="1"/>
  <c r="AG81" i="1"/>
  <c r="AI81" i="1" s="1"/>
  <c r="AL81" i="1" s="1"/>
  <c r="AN81" i="1" s="1"/>
  <c r="AH81" i="1"/>
  <c r="AM81" i="1" s="1"/>
  <c r="AH10" i="1"/>
  <c r="AM10" i="1" s="1"/>
  <c r="AG10" i="1"/>
  <c r="AI10" i="1" s="1"/>
  <c r="AL10" i="1" s="1"/>
  <c r="AN10" i="1" s="1"/>
  <c r="AG33" i="1"/>
  <c r="AI33" i="1" s="1"/>
  <c r="AL33" i="1" s="1"/>
  <c r="AN33" i="1" s="1"/>
  <c r="AH33" i="1"/>
  <c r="AM33" i="1" s="1"/>
  <c r="AG65" i="1"/>
  <c r="AI65" i="1" s="1"/>
  <c r="AL65" i="1" s="1"/>
  <c r="AN65" i="1" s="1"/>
  <c r="AH65" i="1"/>
  <c r="AM65" i="1" s="1"/>
  <c r="AG97" i="1"/>
  <c r="AI97" i="1" s="1"/>
  <c r="AL97" i="1" s="1"/>
  <c r="AN97" i="1" s="1"/>
  <c r="AH97" i="1"/>
  <c r="AM97" i="1" s="1"/>
  <c r="AH106" i="1"/>
  <c r="AM106" i="1" s="1"/>
  <c r="AG106" i="1"/>
  <c r="AI106" i="1" s="1"/>
  <c r="AL106" i="1" s="1"/>
  <c r="AN106" i="1" s="1"/>
  <c r="AG77" i="1"/>
  <c r="AI77" i="1" s="1"/>
  <c r="AL77" i="1" s="1"/>
  <c r="AN77" i="1" s="1"/>
  <c r="AH77" i="1"/>
  <c r="AM77" i="1" s="1"/>
  <c r="AG109" i="1"/>
  <c r="AI109" i="1" s="1"/>
  <c r="AL109" i="1" s="1"/>
  <c r="AN109" i="1" s="1"/>
  <c r="AH109" i="1"/>
  <c r="AM109" i="1" s="1"/>
  <c r="AG118" i="1"/>
  <c r="AI118" i="1" s="1"/>
  <c r="AL118" i="1" s="1"/>
  <c r="AN118" i="1" s="1"/>
  <c r="AH118" i="1"/>
  <c r="AM118" i="1" s="1"/>
  <c r="AG144" i="1"/>
  <c r="AI144" i="1" s="1"/>
  <c r="AL144" i="1" s="1"/>
  <c r="AN144" i="1" s="1"/>
  <c r="AH144" i="1"/>
  <c r="AM144" i="1" s="1"/>
  <c r="AG29" i="1"/>
  <c r="AI29" i="1" s="1"/>
  <c r="AL29" i="1" s="1"/>
  <c r="AN29" i="1" s="1"/>
  <c r="AH29" i="1"/>
  <c r="AM29" i="1" s="1"/>
  <c r="AH44" i="1"/>
  <c r="AM44" i="1" s="1"/>
  <c r="AG44" i="1"/>
  <c r="AI44" i="1" s="1"/>
  <c r="AL44" i="1" s="1"/>
  <c r="AN44" i="1" s="1"/>
  <c r="AG93" i="1"/>
  <c r="AI93" i="1" s="1"/>
  <c r="AL93" i="1" s="1"/>
  <c r="AN93" i="1" s="1"/>
  <c r="AH93" i="1"/>
  <c r="AM93" i="1" s="1"/>
  <c r="AG45" i="1"/>
  <c r="AI45" i="1" s="1"/>
  <c r="AL45" i="1" s="1"/>
  <c r="AN45" i="1" s="1"/>
  <c r="AH45" i="1"/>
  <c r="AM45" i="1" s="1"/>
  <c r="AH43" i="1"/>
  <c r="AM43" i="1" s="1"/>
  <c r="AG43" i="1"/>
  <c r="AI43" i="1" s="1"/>
  <c r="AL43" i="1" s="1"/>
  <c r="AN43" i="1" s="1"/>
  <c r="AH115" i="1"/>
  <c r="AM115" i="1" s="1"/>
  <c r="AG115" i="1"/>
  <c r="AI115" i="1" s="1"/>
  <c r="AL115" i="1" s="1"/>
  <c r="AN115" i="1" s="1"/>
  <c r="AG14" i="1"/>
  <c r="AI14" i="1" s="1"/>
  <c r="AL14" i="1" s="1"/>
  <c r="AN14" i="1" s="1"/>
  <c r="AH14" i="1"/>
  <c r="AM14" i="1" s="1"/>
  <c r="AH60" i="1"/>
  <c r="AM60" i="1" s="1"/>
  <c r="AG60" i="1"/>
  <c r="AI60" i="1" s="1"/>
  <c r="AL60" i="1" s="1"/>
  <c r="AN60" i="1" s="1"/>
  <c r="BC3" i="1"/>
  <c r="BD3" i="1" s="1"/>
  <c r="AG2" i="1"/>
  <c r="BE6" i="1"/>
  <c r="BC68" i="1"/>
  <c r="BE68" i="1" s="1"/>
  <c r="BC84" i="1"/>
  <c r="BE84" i="1" s="1"/>
  <c r="BE4" i="1"/>
  <c r="BC24" i="1"/>
  <c r="BE24" i="1" s="1"/>
  <c r="BC51" i="1"/>
  <c r="BE51" i="1" s="1"/>
  <c r="BC123" i="1"/>
  <c r="BE123" i="1" s="1"/>
  <c r="BC96" i="1"/>
  <c r="BE96" i="1" s="1"/>
  <c r="BC79" i="1"/>
  <c r="BE79" i="1" s="1"/>
  <c r="BC63" i="1"/>
  <c r="BE63" i="1" s="1"/>
  <c r="BC143" i="1"/>
  <c r="BD143" i="1" s="1"/>
  <c r="BC95" i="1"/>
  <c r="BD95" i="1" s="1"/>
  <c r="BC129" i="1"/>
  <c r="BD129" i="1" s="1"/>
  <c r="BC58" i="1"/>
  <c r="BE58" i="1" s="1"/>
  <c r="BC72" i="1"/>
  <c r="BD72" i="1" s="1"/>
  <c r="BC139" i="1"/>
  <c r="BE139" i="1" s="1"/>
  <c r="BC62" i="1"/>
  <c r="BD62" i="1" s="1"/>
  <c r="BC98" i="1"/>
  <c r="BE98" i="1" s="1"/>
  <c r="BC50" i="1"/>
  <c r="BE50" i="1" s="1"/>
  <c r="BC40" i="1"/>
  <c r="BE40" i="1" s="1"/>
  <c r="BC130" i="1"/>
  <c r="BE130" i="1" s="1"/>
  <c r="BC26" i="1"/>
  <c r="BE26" i="1" s="1"/>
  <c r="BC75" i="1"/>
  <c r="BE75" i="1" s="1"/>
  <c r="BC136" i="1"/>
  <c r="BE136" i="1" s="1"/>
  <c r="BC128" i="1"/>
  <c r="BE128" i="1" s="1"/>
  <c r="BC91" i="1"/>
  <c r="BE91" i="1" s="1"/>
  <c r="BC25" i="1"/>
  <c r="BE25" i="1" s="1"/>
  <c r="BC89" i="1"/>
  <c r="BE89" i="1" s="1"/>
  <c r="BC56" i="1"/>
  <c r="BE56" i="1" s="1"/>
  <c r="BC82" i="1"/>
  <c r="BE82" i="1" s="1"/>
  <c r="BC140" i="1"/>
  <c r="BE140" i="1" s="1"/>
  <c r="BC114" i="1"/>
  <c r="BE8" i="1"/>
  <c r="BD8" i="1"/>
  <c r="BD12" i="1"/>
  <c r="BE12" i="1"/>
  <c r="BE105" i="1"/>
  <c r="BD105" i="1"/>
  <c r="BE137" i="1"/>
  <c r="BD137" i="1"/>
  <c r="BD13" i="1"/>
  <c r="BE13" i="1"/>
  <c r="BE9" i="1"/>
  <c r="BD9" i="1"/>
  <c r="BE73" i="1"/>
  <c r="BD73" i="1"/>
  <c r="BE18" i="1"/>
  <c r="BD18" i="1"/>
  <c r="BD15" i="1"/>
  <c r="BE15" i="1"/>
  <c r="BD94" i="1"/>
  <c r="BE94" i="1"/>
  <c r="BD126" i="1"/>
  <c r="BE126" i="1"/>
  <c r="BE16" i="1"/>
  <c r="BD16" i="1"/>
  <c r="BC57" i="1"/>
  <c r="BC120" i="1"/>
  <c r="BC121" i="1"/>
  <c r="BC41" i="1"/>
  <c r="BC34" i="1"/>
  <c r="BC122" i="1"/>
  <c r="BE59" i="1"/>
  <c r="BD59" i="1"/>
  <c r="BE17" i="1"/>
  <c r="BD17" i="1"/>
  <c r="BC39" i="1"/>
  <c r="BC71" i="1"/>
  <c r="BC103" i="1"/>
  <c r="BC135" i="1"/>
  <c r="BC92" i="1"/>
  <c r="BC124" i="1"/>
  <c r="BC76" i="1"/>
  <c r="BC21" i="1"/>
  <c r="BC108" i="1"/>
  <c r="BC70" i="1"/>
  <c r="BC22" i="1"/>
  <c r="BC102" i="1"/>
  <c r="BC54" i="1"/>
  <c r="BC134" i="1"/>
  <c r="BC31" i="1"/>
  <c r="BC36" i="1"/>
  <c r="BC37" i="1"/>
  <c r="BC69" i="1"/>
  <c r="BC127" i="1"/>
  <c r="BC101" i="1"/>
  <c r="BC133" i="1"/>
  <c r="BC64" i="1"/>
  <c r="BC49" i="1"/>
  <c r="BC42" i="1"/>
  <c r="BC90" i="1"/>
  <c r="BC48" i="1"/>
  <c r="BC74" i="1"/>
  <c r="BC138" i="1"/>
  <c r="BC67" i="1"/>
  <c r="BC104" i="1"/>
  <c r="BC146" i="1"/>
  <c r="BC99" i="1"/>
  <c r="BC80" i="1"/>
  <c r="BC112" i="1"/>
  <c r="BC131" i="1"/>
  <c r="BC35" i="1"/>
  <c r="BC83" i="1"/>
  <c r="BC107" i="1"/>
  <c r="BC100" i="1"/>
  <c r="BC116" i="1"/>
  <c r="BC132" i="1"/>
  <c r="BC23" i="1"/>
  <c r="BC52" i="1"/>
  <c r="BC125" i="1"/>
  <c r="BC55" i="1"/>
  <c r="BC53" i="1"/>
  <c r="BC46" i="1"/>
  <c r="BC87" i="1"/>
  <c r="BC85" i="1"/>
  <c r="BC78" i="1"/>
  <c r="BC119" i="1"/>
  <c r="BC117" i="1"/>
  <c r="BC110" i="1"/>
  <c r="BC141" i="1"/>
  <c r="BC38" i="1"/>
  <c r="BC30" i="1"/>
  <c r="BC142" i="1"/>
  <c r="BD11" i="1" l="1"/>
  <c r="BC81" i="1"/>
  <c r="BD81" i="1" s="1"/>
  <c r="BC86" i="1"/>
  <c r="BD68" i="1"/>
  <c r="BC43" i="1"/>
  <c r="BE43" i="1" s="1"/>
  <c r="BC29" i="1"/>
  <c r="BD29" i="1" s="1"/>
  <c r="BC77" i="1"/>
  <c r="BD77" i="1" s="1"/>
  <c r="BC88" i="1"/>
  <c r="BD88" i="1" s="1"/>
  <c r="BC19" i="1"/>
  <c r="BE19" i="1" s="1"/>
  <c r="BC111" i="1"/>
  <c r="BC97" i="1"/>
  <c r="BD97" i="1" s="1"/>
  <c r="BC65" i="1"/>
  <c r="BC5" i="1"/>
  <c r="BC93" i="1"/>
  <c r="BC118" i="1"/>
  <c r="BC27" i="1"/>
  <c r="BC66" i="1"/>
  <c r="BC32" i="1"/>
  <c r="BC45" i="1"/>
  <c r="BC10" i="1"/>
  <c r="BC61" i="1"/>
  <c r="BC7" i="1"/>
  <c r="BD43" i="1"/>
  <c r="BC14" i="1"/>
  <c r="BE97" i="1"/>
  <c r="BC20" i="1"/>
  <c r="BC115" i="1"/>
  <c r="BC44" i="1"/>
  <c r="BC109" i="1"/>
  <c r="BC47" i="1"/>
  <c r="BC33" i="1"/>
  <c r="BC28" i="1"/>
  <c r="BC60" i="1"/>
  <c r="BC144" i="1"/>
  <c r="BC106" i="1"/>
  <c r="BC145" i="1"/>
  <c r="BC113" i="1"/>
  <c r="BE3" i="1"/>
  <c r="AI2" i="1"/>
  <c r="AL2" i="1" s="1"/>
  <c r="AN2" i="1" s="1"/>
  <c r="BC2" i="1" s="1"/>
  <c r="BD130" i="1"/>
  <c r="BD84" i="1"/>
  <c r="BD128" i="1"/>
  <c r="BE72" i="1"/>
  <c r="BE62" i="1"/>
  <c r="BD136" i="1"/>
  <c r="BD63" i="1"/>
  <c r="BD98" i="1"/>
  <c r="BD123" i="1"/>
  <c r="BD50" i="1"/>
  <c r="BD56" i="1"/>
  <c r="BE143" i="1"/>
  <c r="BD82" i="1"/>
  <c r="BE129" i="1"/>
  <c r="BD51" i="1"/>
  <c r="BD24" i="1"/>
  <c r="BD89" i="1"/>
  <c r="BD40" i="1"/>
  <c r="BD58" i="1"/>
  <c r="BD25" i="1"/>
  <c r="BD139" i="1"/>
  <c r="BD79" i="1"/>
  <c r="BD26" i="1"/>
  <c r="BD96" i="1"/>
  <c r="BD75" i="1"/>
  <c r="BD140" i="1"/>
  <c r="BD91" i="1"/>
  <c r="BE95" i="1"/>
  <c r="BE112" i="1"/>
  <c r="BD112" i="1"/>
  <c r="BD70" i="1"/>
  <c r="BE70" i="1"/>
  <c r="BE120" i="1"/>
  <c r="BD120" i="1"/>
  <c r="BD142" i="1"/>
  <c r="BE142" i="1"/>
  <c r="BE80" i="1"/>
  <c r="BD80" i="1"/>
  <c r="BD108" i="1"/>
  <c r="BE108" i="1"/>
  <c r="BD87" i="1"/>
  <c r="BE87" i="1"/>
  <c r="BE99" i="1"/>
  <c r="BD99" i="1"/>
  <c r="BD36" i="1"/>
  <c r="BE36" i="1"/>
  <c r="BD38" i="1"/>
  <c r="BE38" i="1"/>
  <c r="BD46" i="1"/>
  <c r="BE46" i="1"/>
  <c r="BD100" i="1"/>
  <c r="BE100" i="1"/>
  <c r="BE146" i="1"/>
  <c r="BD146" i="1"/>
  <c r="BE49" i="1"/>
  <c r="BD49" i="1"/>
  <c r="BD31" i="1"/>
  <c r="BE31" i="1"/>
  <c r="BD76" i="1"/>
  <c r="BE76" i="1"/>
  <c r="BE104" i="1"/>
  <c r="BD104" i="1"/>
  <c r="BD53" i="1"/>
  <c r="BE53" i="1"/>
  <c r="BD134" i="1"/>
  <c r="BE134" i="1"/>
  <c r="BE67" i="1"/>
  <c r="BD67" i="1"/>
  <c r="BD92" i="1"/>
  <c r="BE92" i="1"/>
  <c r="BE34" i="1"/>
  <c r="BD34" i="1"/>
  <c r="BD141" i="1"/>
  <c r="BE141" i="1"/>
  <c r="BE64" i="1"/>
  <c r="BD64" i="1"/>
  <c r="BE122" i="1"/>
  <c r="BD122" i="1"/>
  <c r="BD55" i="1"/>
  <c r="BE55" i="1"/>
  <c r="BD133" i="1"/>
  <c r="BE133" i="1"/>
  <c r="BD125" i="1"/>
  <c r="BE125" i="1"/>
  <c r="BE138" i="1"/>
  <c r="BD138" i="1"/>
  <c r="BD102" i="1"/>
  <c r="BE102" i="1"/>
  <c r="BD135" i="1"/>
  <c r="BE135" i="1"/>
  <c r="BE41" i="1"/>
  <c r="BD41" i="1"/>
  <c r="BE114" i="1"/>
  <c r="BD114" i="1"/>
  <c r="BE107" i="1"/>
  <c r="BD107" i="1"/>
  <c r="BD124" i="1"/>
  <c r="BE124" i="1"/>
  <c r="BD110" i="1"/>
  <c r="BE110" i="1"/>
  <c r="BE83" i="1"/>
  <c r="BD83" i="1"/>
  <c r="BD54" i="1"/>
  <c r="BE54" i="1"/>
  <c r="BD117" i="1"/>
  <c r="BE117" i="1"/>
  <c r="BE35" i="1"/>
  <c r="BD35" i="1"/>
  <c r="BD101" i="1"/>
  <c r="BE101" i="1"/>
  <c r="BD119" i="1"/>
  <c r="BE119" i="1"/>
  <c r="BD52" i="1"/>
  <c r="BE52" i="1"/>
  <c r="BE131" i="1"/>
  <c r="BD131" i="1"/>
  <c r="BE74" i="1"/>
  <c r="BD74" i="1"/>
  <c r="BD127" i="1"/>
  <c r="BE127" i="1"/>
  <c r="BD22" i="1"/>
  <c r="BE22" i="1"/>
  <c r="BD103" i="1"/>
  <c r="BE103" i="1"/>
  <c r="BE121" i="1"/>
  <c r="BD121" i="1"/>
  <c r="BD69" i="1"/>
  <c r="BE69" i="1"/>
  <c r="BD23" i="1"/>
  <c r="BE23" i="1"/>
  <c r="BD71" i="1"/>
  <c r="BE71" i="1"/>
  <c r="BD132" i="1"/>
  <c r="BE132" i="1"/>
  <c r="BD37" i="1"/>
  <c r="BE37" i="1"/>
  <c r="BD39" i="1"/>
  <c r="BE39" i="1"/>
  <c r="BE57" i="1"/>
  <c r="BD57" i="1"/>
  <c r="BD78" i="1"/>
  <c r="BE78" i="1"/>
  <c r="BE48" i="1"/>
  <c r="BD48" i="1"/>
  <c r="BD85" i="1"/>
  <c r="BE85" i="1"/>
  <c r="BE90" i="1"/>
  <c r="BD90" i="1"/>
  <c r="BD30" i="1"/>
  <c r="BE30" i="1"/>
  <c r="BD116" i="1"/>
  <c r="BE116" i="1"/>
  <c r="BE42" i="1"/>
  <c r="BD42" i="1"/>
  <c r="BD21" i="1"/>
  <c r="BE21" i="1"/>
  <c r="BE29" i="1" l="1"/>
  <c r="BE81" i="1"/>
  <c r="BE88" i="1"/>
  <c r="BD19" i="1"/>
  <c r="BE77" i="1"/>
  <c r="BD86" i="1"/>
  <c r="BE86" i="1"/>
  <c r="BE111" i="1"/>
  <c r="BD111" i="1"/>
  <c r="BE65" i="1"/>
  <c r="BD65" i="1"/>
  <c r="BD5" i="1"/>
  <c r="BE5" i="1"/>
  <c r="BD61" i="1"/>
  <c r="BE61" i="1"/>
  <c r="BE10" i="1"/>
  <c r="BD10" i="1"/>
  <c r="BD45" i="1"/>
  <c r="BE45" i="1"/>
  <c r="BE32" i="1"/>
  <c r="BD32" i="1"/>
  <c r="BE66" i="1"/>
  <c r="BD66" i="1"/>
  <c r="BE27" i="1"/>
  <c r="BD27" i="1"/>
  <c r="BD118" i="1"/>
  <c r="BE118" i="1"/>
  <c r="BD93" i="1"/>
  <c r="BE93" i="1"/>
  <c r="BD7" i="1"/>
  <c r="BE7" i="1"/>
  <c r="BD28" i="1"/>
  <c r="BE28" i="1"/>
  <c r="BE33" i="1"/>
  <c r="BD33" i="1"/>
  <c r="BE113" i="1"/>
  <c r="BD113" i="1"/>
  <c r="BD145" i="1"/>
  <c r="BE145" i="1"/>
  <c r="BD47" i="1"/>
  <c r="BE47" i="1"/>
  <c r="BD14" i="1"/>
  <c r="BE14" i="1"/>
  <c r="BE106" i="1"/>
  <c r="BD106" i="1"/>
  <c r="BE144" i="1"/>
  <c r="BD144" i="1"/>
  <c r="BD44" i="1"/>
  <c r="BE44" i="1"/>
  <c r="BD109" i="1"/>
  <c r="BE109" i="1"/>
  <c r="BD60" i="1"/>
  <c r="BE60" i="1"/>
  <c r="BD115" i="1"/>
  <c r="BE115" i="1"/>
  <c r="BD20" i="1"/>
  <c r="BE20" i="1"/>
  <c r="BD2" i="1"/>
  <c r="BE2" i="1"/>
</calcChain>
</file>

<file path=xl/sharedStrings.xml><?xml version="1.0" encoding="utf-8"?>
<sst xmlns="http://schemas.openxmlformats.org/spreadsheetml/2006/main" count="148" uniqueCount="128">
  <si>
    <t>rejec</t>
  </si>
  <si>
    <t>pasma</t>
  </si>
  <si>
    <t>jagdt</t>
  </si>
  <si>
    <t>tolp</t>
  </si>
  <si>
    <t>belp</t>
  </si>
  <si>
    <t>MlekoS</t>
  </si>
  <si>
    <t>tm</t>
  </si>
  <si>
    <t>NEm/dan</t>
  </si>
  <si>
    <t>NEm</t>
  </si>
  <si>
    <t>Koef.akt</t>
  </si>
  <si>
    <t>NEa/dan</t>
  </si>
  <si>
    <t>NEa</t>
  </si>
  <si>
    <t>EV_nel</t>
  </si>
  <si>
    <t>NEl</t>
  </si>
  <si>
    <t>koef.brej</t>
  </si>
  <si>
    <t>NEp/dan</t>
  </si>
  <si>
    <t>brejost</t>
  </si>
  <si>
    <t>NEp</t>
  </si>
  <si>
    <t>DE</t>
  </si>
  <si>
    <t>REM</t>
  </si>
  <si>
    <t>GE_v_laktaciji_preb.</t>
  </si>
  <si>
    <t>GE/dan_dmj</t>
  </si>
  <si>
    <t>Izpust_CH4_v_laktaciji_preb.</t>
  </si>
  <si>
    <t>B0</t>
  </si>
  <si>
    <t>MCF</t>
  </si>
  <si>
    <t>N_365</t>
  </si>
  <si>
    <t>N_paša</t>
  </si>
  <si>
    <t>N_hlev</t>
  </si>
  <si>
    <t>N_TAN</t>
  </si>
  <si>
    <t>NH3</t>
  </si>
  <si>
    <t>N20_N_indir</t>
  </si>
  <si>
    <t>TAN_ostane</t>
  </si>
  <si>
    <t>N20_N_dir</t>
  </si>
  <si>
    <t>ekvCO2_365_skup</t>
  </si>
  <si>
    <t>VS/dan_laktacije</t>
  </si>
  <si>
    <t>ekvCO2_CH4_v_laktaciji_preb.</t>
  </si>
  <si>
    <t>ekvCO2_CH4_vlaktaciji_gnoj</t>
  </si>
  <si>
    <t>Izpusti_CH4_vlaktaciji_gnoj</t>
  </si>
  <si>
    <t>N2O_indir_leto</t>
  </si>
  <si>
    <t>N2O_indir_vlataciji</t>
  </si>
  <si>
    <t>ekvCO2_N2O_indir_vlaktaciji</t>
  </si>
  <si>
    <t>N2O_dir_leto</t>
  </si>
  <si>
    <t>N2O_dir_vlaktaciji</t>
  </si>
  <si>
    <t>ekvCO_N2O_dir_vlaktaciji</t>
  </si>
  <si>
    <t>ekvCO2_vlaktaciji_skup</t>
  </si>
  <si>
    <t>ekvCO2_kgmle_skup</t>
  </si>
  <si>
    <t>Jagdt_nasled_ali_izlocitev</t>
  </si>
  <si>
    <t>rod_št</t>
  </si>
  <si>
    <t>zaporedna jag.</t>
  </si>
  <si>
    <t>DMJaliDMI</t>
  </si>
  <si>
    <t>Lakp</t>
  </si>
  <si>
    <t>Vsota_NE_v_laktaciji_brez volne</t>
  </si>
  <si>
    <t>EV_volna</t>
  </si>
  <si>
    <t>Masa_runa_365</t>
  </si>
  <si>
    <t>Nev_vlaktaciji</t>
  </si>
  <si>
    <t>REG</t>
  </si>
  <si>
    <t>roj_nasl_jag</t>
  </si>
  <si>
    <t>Legenda:</t>
  </si>
  <si>
    <r>
      <rPr>
        <b/>
        <sz val="11"/>
        <color theme="1"/>
        <rFont val="Calibri"/>
        <family val="2"/>
        <charset val="238"/>
        <scheme val="minor"/>
      </rPr>
      <t>rejec</t>
    </r>
    <r>
      <rPr>
        <sz val="11"/>
        <color theme="1"/>
        <rFont val="Calibri"/>
        <family val="2"/>
        <charset val="238"/>
        <scheme val="minor"/>
      </rPr>
      <t>: Ime in priimek rejca</t>
    </r>
  </si>
  <si>
    <r>
      <rPr>
        <b/>
        <sz val="11"/>
        <color theme="1"/>
        <rFont val="Calibri"/>
        <family val="2"/>
        <charset val="238"/>
        <scheme val="minor"/>
      </rPr>
      <t>rod_št</t>
    </r>
    <r>
      <rPr>
        <sz val="11"/>
        <color theme="1"/>
        <rFont val="Calibri"/>
        <family val="2"/>
        <charset val="238"/>
        <scheme val="minor"/>
      </rPr>
      <t>: rodovniška številka živali</t>
    </r>
  </si>
  <si>
    <r>
      <rPr>
        <b/>
        <sz val="11"/>
        <color theme="1"/>
        <rFont val="Calibri"/>
        <family val="2"/>
        <charset val="238"/>
        <scheme val="minor"/>
      </rPr>
      <t>zaporedna_jag</t>
    </r>
    <r>
      <rPr>
        <sz val="11"/>
        <color theme="1"/>
        <rFont val="Calibri"/>
        <family val="2"/>
        <charset val="238"/>
        <scheme val="minor"/>
      </rPr>
      <t>: zaporedna Jagnjitev</t>
    </r>
  </si>
  <si>
    <r>
      <rPr>
        <b/>
        <sz val="11"/>
        <color theme="1"/>
        <rFont val="Calibri"/>
        <family val="2"/>
        <charset val="238"/>
        <scheme val="minor"/>
      </rPr>
      <t>jagdt</t>
    </r>
    <r>
      <rPr>
        <sz val="11"/>
        <color theme="1"/>
        <rFont val="Calibri"/>
        <family val="2"/>
        <charset val="238"/>
        <scheme val="minor"/>
      </rPr>
      <t>: datum jagnjitve</t>
    </r>
  </si>
  <si>
    <r>
      <rPr>
        <b/>
        <sz val="11"/>
        <color theme="1"/>
        <rFont val="Calibri"/>
        <family val="2"/>
        <charset val="238"/>
        <scheme val="minor"/>
      </rPr>
      <t>jagdt_nasled_ali izlocitev</t>
    </r>
    <r>
      <rPr>
        <sz val="11"/>
        <color theme="1"/>
        <rFont val="Calibri"/>
        <family val="2"/>
        <charset val="238"/>
        <scheme val="minor"/>
      </rPr>
      <t>: datum naslednje jagnjitve ali izločitve, če je bila žival izločena</t>
    </r>
  </si>
  <si>
    <r>
      <rPr>
        <b/>
        <sz val="11"/>
        <color theme="1"/>
        <rFont val="Calibri"/>
        <family val="2"/>
        <charset val="238"/>
        <scheme val="minor"/>
      </rPr>
      <t>roj_nasl_jag</t>
    </r>
    <r>
      <rPr>
        <sz val="11"/>
        <color theme="1"/>
        <rFont val="Calibri"/>
        <family val="2"/>
        <charset val="238"/>
        <scheme val="minor"/>
      </rPr>
      <t>: število rojenih jagnjet ob naslednji jagnjitvi</t>
    </r>
  </si>
  <si>
    <r>
      <rPr>
        <b/>
        <sz val="11"/>
        <color theme="1"/>
        <rFont val="Calibri"/>
        <family val="2"/>
        <charset val="238"/>
        <scheme val="minor"/>
      </rPr>
      <t>MlekoS</t>
    </r>
    <r>
      <rPr>
        <sz val="11"/>
        <color theme="1"/>
        <rFont val="Calibri"/>
        <family val="2"/>
        <charset val="238"/>
        <scheme val="minor"/>
      </rPr>
      <t>: količina skupnega mleka (pri odstavitvi kasneje kot 5. dan po jagnjitvi se količini namolzenega mleka prišteje 50 kg)</t>
    </r>
  </si>
  <si>
    <r>
      <rPr>
        <b/>
        <sz val="11"/>
        <color theme="1"/>
        <rFont val="Calibri"/>
        <family val="2"/>
        <charset val="238"/>
        <scheme val="minor"/>
      </rPr>
      <t xml:space="preserve">ekvCO2_vlaktaciji_skup: </t>
    </r>
    <r>
      <rPr>
        <sz val="11"/>
        <color theme="1"/>
        <rFont val="Calibri"/>
        <family val="2"/>
        <charset val="238"/>
        <scheme val="minor"/>
      </rPr>
      <t xml:space="preserve"> izločena količina CO2 ekv v laktaciji: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</si>
  <si>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>ekvCO2_365_skup:</t>
    </r>
    <r>
      <rPr>
        <sz val="11"/>
        <color theme="1"/>
        <rFont val="Calibri"/>
        <family val="2"/>
        <charset val="238"/>
        <scheme val="minor"/>
      </rPr>
      <t xml:space="preserve"> izločena količina CO2 ekv v enem letu: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</si>
  <si>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>ekvCO2_kgmle_skup</t>
    </r>
    <r>
      <rPr>
        <sz val="11"/>
        <color theme="1"/>
        <rFont val="Calibri"/>
        <family val="2"/>
        <charset val="238"/>
        <scheme val="minor"/>
      </rPr>
      <t xml:space="preserve">: intenzivnost izpustov - izločena količina CO2 ekv na kg mleka: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</si>
  <si>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>tolp</t>
    </r>
    <r>
      <rPr>
        <sz val="11"/>
        <color theme="1"/>
        <rFont val="Calibri"/>
        <family val="2"/>
        <charset val="238"/>
        <scheme val="minor"/>
      </rPr>
      <t>: delež maščobe v mleku (%) - če podatek obstaja</t>
    </r>
  </si>
  <si>
    <r>
      <rPr>
        <b/>
        <sz val="11"/>
        <color theme="1"/>
        <rFont val="Calibri"/>
        <family val="2"/>
        <charset val="238"/>
        <scheme val="minor"/>
      </rPr>
      <t>belp</t>
    </r>
    <r>
      <rPr>
        <sz val="11"/>
        <color theme="1"/>
        <rFont val="Calibri"/>
        <family val="2"/>
        <charset val="238"/>
        <scheme val="minor"/>
      </rPr>
      <t>: delež beljakovin v mleku (%) - če podatek obstaja</t>
    </r>
  </si>
  <si>
    <r>
      <rPr>
        <b/>
        <sz val="11"/>
        <color theme="1"/>
        <rFont val="Calibri"/>
        <family val="2"/>
        <charset val="238"/>
        <scheme val="minor"/>
      </rPr>
      <t>lakp</t>
    </r>
    <r>
      <rPr>
        <sz val="11"/>
        <color theme="1"/>
        <rFont val="Calibri"/>
        <family val="2"/>
        <charset val="238"/>
        <scheme val="minor"/>
      </rPr>
      <t>: delež laktoze v mleku (%) - če podatek obstaja</t>
    </r>
  </si>
  <si>
    <t>št_jag</t>
  </si>
  <si>
    <t>pasma_m</t>
  </si>
  <si>
    <t>pasma_o</t>
  </si>
  <si>
    <t>spol_jag</t>
  </si>
  <si>
    <t>dat_jag</t>
  </si>
  <si>
    <t>masa_roj</t>
  </si>
  <si>
    <t>dat_odst</t>
  </si>
  <si>
    <t>masa_odst</t>
  </si>
  <si>
    <t>dat_zak</t>
  </si>
  <si>
    <t>masa_zak</t>
  </si>
  <si>
    <t>pitanje</t>
  </si>
  <si>
    <t>paša</t>
  </si>
  <si>
    <t>koef_paša</t>
  </si>
  <si>
    <t>Pitanje _paša</t>
  </si>
  <si>
    <t>Pitanje_hlev</t>
  </si>
  <si>
    <t>prir_roj_zakol</t>
  </si>
  <si>
    <t>prir_roj_odst</t>
  </si>
  <si>
    <t>prir_odst_zak</t>
  </si>
  <si>
    <t>a</t>
  </si>
  <si>
    <t>b</t>
  </si>
  <si>
    <t>Cf</t>
  </si>
  <si>
    <t>Ca</t>
  </si>
  <si>
    <t>NEg/dan</t>
  </si>
  <si>
    <t>NEg</t>
  </si>
  <si>
    <t>GE/dan</t>
  </si>
  <si>
    <t>Izpust_CH4_vpitanju_preb</t>
  </si>
  <si>
    <t>Izpust_CH4_vpitanju_preb_ekvCO2</t>
  </si>
  <si>
    <t>VS/dan</t>
  </si>
  <si>
    <t>Izpust_CH4_vpitanju_gnojišča</t>
  </si>
  <si>
    <t>Izpust_CH4_vpitanju_gnojišča_ekvCO2</t>
  </si>
  <si>
    <t>N_pitanje</t>
  </si>
  <si>
    <t>N_hlev_pitanje</t>
  </si>
  <si>
    <t>N2O_indir</t>
  </si>
  <si>
    <t>N2O_indir_pitanje_ ekvCO2</t>
  </si>
  <si>
    <t>N2O_dir</t>
  </si>
  <si>
    <t>N2O_dir_pitanje_ekvCO2</t>
  </si>
  <si>
    <t>ekvCO2_pitanje_skup</t>
  </si>
  <si>
    <r>
      <t xml:space="preserve">dat_odst: </t>
    </r>
    <r>
      <rPr>
        <sz val="11"/>
        <color theme="1"/>
        <rFont val="Calibri"/>
        <family val="2"/>
        <charset val="238"/>
        <scheme val="minor"/>
      </rPr>
      <t>datum odstavitve</t>
    </r>
  </si>
  <si>
    <r>
      <rPr>
        <b/>
        <sz val="11"/>
        <color theme="1"/>
        <rFont val="Calibri"/>
        <family val="2"/>
        <charset val="238"/>
        <scheme val="minor"/>
      </rPr>
      <t xml:space="preserve">masa_odst: </t>
    </r>
    <r>
      <rPr>
        <sz val="11"/>
        <color theme="1"/>
        <rFont val="Calibri"/>
        <family val="2"/>
        <charset val="238"/>
        <scheme val="minor"/>
      </rPr>
      <t>masa ob odstavitvi (kg)</t>
    </r>
  </si>
  <si>
    <r>
      <rPr>
        <b/>
        <sz val="11"/>
        <color theme="1"/>
        <rFont val="Calibri"/>
        <family val="2"/>
        <charset val="238"/>
        <scheme val="minor"/>
      </rPr>
      <t xml:space="preserve">masa_zak: </t>
    </r>
    <r>
      <rPr>
        <sz val="11"/>
        <color theme="1"/>
        <rFont val="Calibri"/>
        <family val="2"/>
        <charset val="238"/>
        <scheme val="minor"/>
      </rPr>
      <t>masa ob zakolu ali prodaji (kg)</t>
    </r>
  </si>
  <si>
    <r>
      <rPr>
        <b/>
        <sz val="11"/>
        <color theme="1"/>
        <rFont val="Calibri"/>
        <family val="2"/>
        <charset val="238"/>
        <scheme val="minor"/>
      </rPr>
      <t>št_jag</t>
    </r>
    <r>
      <rPr>
        <sz val="11"/>
        <color theme="1"/>
        <rFont val="Calibri"/>
        <family val="2"/>
        <charset val="238"/>
        <scheme val="minor"/>
      </rPr>
      <t xml:space="preserve">: identifikacijska številka jagnjeta </t>
    </r>
  </si>
  <si>
    <r>
      <rPr>
        <b/>
        <sz val="11"/>
        <color theme="1"/>
        <rFont val="Calibri"/>
        <family val="2"/>
        <charset val="238"/>
        <scheme val="minor"/>
      </rPr>
      <t xml:space="preserve">spol_jag: </t>
    </r>
    <r>
      <rPr>
        <sz val="11"/>
        <color theme="1"/>
        <rFont val="Calibri"/>
        <family val="2"/>
        <charset val="238"/>
        <scheme val="minor"/>
      </rPr>
      <t xml:space="preserve">Vpišite </t>
    </r>
    <r>
      <rPr>
        <b/>
        <sz val="11"/>
        <color theme="1"/>
        <rFont val="Calibri"/>
        <family val="2"/>
        <charset val="238"/>
        <scheme val="minor"/>
      </rPr>
      <t>M</t>
    </r>
    <r>
      <rPr>
        <sz val="11"/>
        <color theme="1"/>
        <rFont val="Calibri"/>
        <family val="2"/>
        <charset val="238"/>
        <scheme val="minor"/>
      </rPr>
      <t xml:space="preserve"> za moški spol in </t>
    </r>
    <r>
      <rPr>
        <b/>
        <sz val="11"/>
        <color theme="1"/>
        <rFont val="Calibri"/>
        <family val="2"/>
        <charset val="238"/>
        <scheme val="minor"/>
      </rPr>
      <t xml:space="preserve">Ž </t>
    </r>
    <r>
      <rPr>
        <sz val="11"/>
        <color theme="1"/>
        <rFont val="Calibri"/>
        <family val="2"/>
        <charset val="238"/>
        <scheme val="minor"/>
      </rPr>
      <t>za ženski spol</t>
    </r>
  </si>
  <si>
    <r>
      <rPr>
        <b/>
        <sz val="11"/>
        <color theme="1"/>
        <rFont val="Calibri"/>
        <family val="2"/>
        <charset val="238"/>
        <scheme val="minor"/>
      </rPr>
      <t>dat_jag</t>
    </r>
    <r>
      <rPr>
        <sz val="11"/>
        <color theme="1"/>
        <rFont val="Calibri"/>
        <family val="2"/>
        <charset val="238"/>
        <scheme val="minor"/>
      </rPr>
      <t xml:space="preserve">: datum rojstva jagnjeta </t>
    </r>
  </si>
  <si>
    <t>ekvCO2_kgprir_skup</t>
  </si>
  <si>
    <r>
      <rPr>
        <b/>
        <sz val="11"/>
        <color theme="1"/>
        <rFont val="Calibri"/>
        <family val="2"/>
        <charset val="238"/>
        <scheme val="minor"/>
      </rPr>
      <t xml:space="preserve">paša: </t>
    </r>
    <r>
      <rPr>
        <sz val="11"/>
        <color theme="1"/>
        <rFont val="Calibri"/>
        <family val="2"/>
        <charset val="238"/>
        <scheme val="minor"/>
      </rPr>
      <t xml:space="preserve">vpišite </t>
    </r>
    <r>
      <rPr>
        <b/>
        <sz val="11"/>
        <color theme="1"/>
        <rFont val="Calibri"/>
        <family val="2"/>
        <charset val="238"/>
        <scheme val="minor"/>
      </rPr>
      <t>DA</t>
    </r>
    <r>
      <rPr>
        <sz val="11"/>
        <color theme="1"/>
        <rFont val="Calibri"/>
        <family val="2"/>
        <charset val="238"/>
        <scheme val="minor"/>
      </rPr>
      <t xml:space="preserve">, če so jagnjeta ves čas pitanja na paši, </t>
    </r>
    <r>
      <rPr>
        <b/>
        <sz val="11"/>
        <color theme="1"/>
        <rFont val="Calibri"/>
        <family val="2"/>
        <charset val="238"/>
        <scheme val="minor"/>
      </rPr>
      <t>NE</t>
    </r>
    <r>
      <rPr>
        <sz val="11"/>
        <color theme="1"/>
        <rFont val="Calibri"/>
        <family val="2"/>
        <charset val="238"/>
        <scheme val="minor"/>
      </rPr>
      <t xml:space="preserve">, če so jagnjeta ves čas pitanja v hlevu ter </t>
    </r>
    <r>
      <rPr>
        <b/>
        <sz val="11"/>
        <color theme="1"/>
        <rFont val="Calibri"/>
        <family val="2"/>
        <charset val="238"/>
        <scheme val="minor"/>
      </rPr>
      <t>DELOMA</t>
    </r>
    <r>
      <rPr>
        <sz val="11"/>
        <color theme="1"/>
        <rFont val="Calibri"/>
        <family val="2"/>
        <charset val="238"/>
        <scheme val="minor"/>
      </rPr>
      <t>, če so del časa pitanja v hlevu, del pa na paši</t>
    </r>
  </si>
  <si>
    <r>
      <rPr>
        <b/>
        <sz val="11"/>
        <color theme="1"/>
        <rFont val="Calibri"/>
        <family val="2"/>
        <charset val="238"/>
        <scheme val="minor"/>
      </rPr>
      <t xml:space="preserve">prir_odst_zak: </t>
    </r>
    <r>
      <rPr>
        <sz val="11"/>
        <color theme="1"/>
        <rFont val="Calibri"/>
        <family val="2"/>
        <charset val="238"/>
        <scheme val="minor"/>
      </rPr>
      <t xml:space="preserve">prirast od odstavitve do zakola (kg/dan):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</si>
  <si>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 xml:space="preserve">prir_roj_odst: </t>
    </r>
    <r>
      <rPr>
        <sz val="11"/>
        <color theme="1"/>
        <rFont val="Calibri"/>
        <family val="2"/>
        <charset val="238"/>
        <scheme val="minor"/>
      </rPr>
      <t xml:space="preserve">prirast od rojstva do odstavitve (kg/dan):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</si>
  <si>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 xml:space="preserve">prir_roj_zakol: </t>
    </r>
    <r>
      <rPr>
        <sz val="11"/>
        <color theme="1"/>
        <rFont val="Calibri"/>
        <family val="2"/>
        <charset val="238"/>
        <scheme val="minor"/>
      </rPr>
      <t xml:space="preserve">prirast od rojstva do zakola: (kg/dan):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</si>
  <si>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 xml:space="preserve">ekvCO2_pitanje_skup: </t>
    </r>
    <r>
      <rPr>
        <sz val="11"/>
        <color theme="1"/>
        <rFont val="Calibri"/>
        <family val="2"/>
        <charset val="238"/>
        <scheme val="minor"/>
      </rPr>
      <t xml:space="preserve"> izločena količina CO2 ekv v laktaciji (kg):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</si>
  <si>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>ekvCO2_365_skup:</t>
    </r>
    <r>
      <rPr>
        <sz val="11"/>
        <color theme="1"/>
        <rFont val="Calibri"/>
        <family val="2"/>
        <charset val="238"/>
        <scheme val="minor"/>
      </rPr>
      <t xml:space="preserve"> izločena količina CO2 ekv v enem letu (kg):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</si>
  <si>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>ekvCO2_kgprir_skup</t>
    </r>
    <r>
      <rPr>
        <sz val="11"/>
        <color theme="1"/>
        <rFont val="Calibri"/>
        <family val="2"/>
        <charset val="238"/>
        <scheme val="minor"/>
      </rPr>
      <t xml:space="preserve">: intenzivnost izpustov - izločena količina CO2 ekv na kg prirasta v času pitanja (kg): </t>
    </r>
    <r>
      <rPr>
        <b/>
        <sz val="11"/>
        <color theme="1"/>
        <rFont val="Calibri"/>
        <family val="2"/>
        <charset val="238"/>
        <scheme val="minor"/>
      </rPr>
      <t>samodejni izračun - ne vpisujte vrednosti!</t>
    </r>
  </si>
  <si>
    <r>
      <rPr>
        <b/>
        <sz val="11"/>
        <color theme="1"/>
        <rFont val="Calibri"/>
        <family val="2"/>
        <charset val="238"/>
        <scheme val="minor"/>
      </rPr>
      <t xml:space="preserve">dat_zak: </t>
    </r>
    <r>
      <rPr>
        <sz val="11"/>
        <color theme="1"/>
        <rFont val="Calibri"/>
        <family val="2"/>
        <charset val="238"/>
        <scheme val="minor"/>
      </rPr>
      <t>datum zakola ali prodaje jagnjeta</t>
    </r>
  </si>
  <si>
    <r>
      <rPr>
        <b/>
        <sz val="11"/>
        <color theme="1"/>
        <rFont val="Calibri"/>
        <family val="2"/>
        <charset val="238"/>
        <scheme val="minor"/>
      </rPr>
      <t xml:space="preserve">masa_roj: </t>
    </r>
    <r>
      <rPr>
        <sz val="11"/>
        <color theme="1"/>
        <rFont val="Calibri"/>
        <family val="2"/>
        <charset val="238"/>
        <scheme val="minor"/>
      </rPr>
      <t xml:space="preserve">rojstna masa jagnjeta (kg) </t>
    </r>
  </si>
  <si>
    <r>
      <rPr>
        <b/>
        <sz val="11"/>
        <color theme="1"/>
        <rFont val="Calibri"/>
        <family val="2"/>
        <charset val="238"/>
        <scheme val="minor"/>
      </rPr>
      <t>pasma</t>
    </r>
    <r>
      <rPr>
        <sz val="11"/>
        <color theme="1"/>
        <rFont val="Calibri"/>
        <family val="2"/>
        <charset val="238"/>
        <scheme val="minor"/>
      </rPr>
      <t xml:space="preserve">: pasma živali: vpišite </t>
    </r>
    <r>
      <rPr>
        <b/>
        <sz val="11"/>
        <color theme="1"/>
        <rFont val="Calibri"/>
        <family val="2"/>
        <charset val="238"/>
        <scheme val="minor"/>
      </rPr>
      <t>B</t>
    </r>
    <r>
      <rPr>
        <sz val="11"/>
        <color theme="1"/>
        <rFont val="Calibri"/>
        <family val="2"/>
        <charset val="238"/>
        <scheme val="minor"/>
      </rPr>
      <t xml:space="preserve"> za bovško ovco, </t>
    </r>
    <r>
      <rPr>
        <b/>
        <sz val="11"/>
        <color theme="1"/>
        <rFont val="Calibri"/>
        <family val="2"/>
        <charset val="238"/>
        <scheme val="minor"/>
      </rPr>
      <t>OB</t>
    </r>
    <r>
      <rPr>
        <sz val="11"/>
        <color theme="1"/>
        <rFont val="Calibri"/>
        <family val="2"/>
        <charset val="238"/>
        <scheme val="minor"/>
      </rPr>
      <t xml:space="preserve"> za oplemenjeno bovško ovco, </t>
    </r>
    <r>
      <rPr>
        <b/>
        <sz val="11"/>
        <color theme="1"/>
        <rFont val="Calibri"/>
        <family val="2"/>
        <charset val="238"/>
        <scheme val="minor"/>
      </rPr>
      <t>IP</t>
    </r>
    <r>
      <rPr>
        <sz val="11"/>
        <color theme="1"/>
        <rFont val="Calibri"/>
        <family val="2"/>
        <charset val="238"/>
        <scheme val="minor"/>
      </rPr>
      <t xml:space="preserve"> za istrsko pramenko ter </t>
    </r>
    <r>
      <rPr>
        <b/>
        <sz val="11"/>
        <color theme="1"/>
        <rFont val="Calibri"/>
        <family val="2"/>
        <charset val="238"/>
        <scheme val="minor"/>
      </rPr>
      <t xml:space="preserve">OST </t>
    </r>
    <r>
      <rPr>
        <sz val="11"/>
        <color theme="1"/>
        <rFont val="Calibri"/>
        <family val="2"/>
        <charset val="238"/>
        <scheme val="minor"/>
      </rPr>
      <t>za ostale pasme ovc</t>
    </r>
  </si>
  <si>
    <r>
      <t xml:space="preserve">          če ima rejec katero od ostalih pasem ovc (</t>
    </r>
    <r>
      <rPr>
        <b/>
        <sz val="11"/>
        <color theme="1"/>
        <rFont val="Calibri"/>
        <family val="2"/>
        <charset val="238"/>
        <scheme val="minor"/>
      </rPr>
      <t>OST</t>
    </r>
    <r>
      <rPr>
        <sz val="11"/>
        <color theme="1"/>
        <rFont val="Calibri"/>
        <family val="2"/>
        <charset val="238"/>
        <scheme val="minor"/>
      </rPr>
      <t>), sam stehta oz. oceni njihovo telesno maso ter jo vpiše v stolpec TM</t>
    </r>
  </si>
  <si>
    <r>
      <rPr>
        <b/>
        <sz val="11"/>
        <color theme="1"/>
        <rFont val="Calibri"/>
        <family val="2"/>
        <charset val="238"/>
        <scheme val="minor"/>
      </rPr>
      <t>TM</t>
    </r>
    <r>
      <rPr>
        <sz val="11"/>
        <color theme="1"/>
        <rFont val="Calibri"/>
        <family val="2"/>
        <charset val="238"/>
        <scheme val="minor"/>
      </rPr>
      <t xml:space="preserve">: telesna masa (velja za pasme </t>
    </r>
    <r>
      <rPr>
        <b/>
        <sz val="11"/>
        <color theme="1"/>
        <rFont val="Calibri"/>
        <family val="2"/>
        <charset val="238"/>
        <scheme val="minor"/>
      </rPr>
      <t>B</t>
    </r>
    <r>
      <rPr>
        <sz val="11"/>
        <color theme="1"/>
        <rFont val="Calibri"/>
        <family val="2"/>
        <charset val="238"/>
        <scheme val="minor"/>
      </rPr>
      <t xml:space="preserve">, </t>
    </r>
    <r>
      <rPr>
        <b/>
        <sz val="11"/>
        <color theme="1"/>
        <rFont val="Calibri"/>
        <family val="2"/>
        <charset val="238"/>
        <scheme val="minor"/>
      </rPr>
      <t>OB</t>
    </r>
    <r>
      <rPr>
        <sz val="11"/>
        <color theme="1"/>
        <rFont val="Calibri"/>
        <family val="2"/>
        <charset val="238"/>
        <scheme val="minor"/>
      </rPr>
      <t xml:space="preserve"> in </t>
    </r>
    <r>
      <rPr>
        <b/>
        <sz val="11"/>
        <color theme="1"/>
        <rFont val="Calibri"/>
        <family val="2"/>
        <charset val="238"/>
        <scheme val="minor"/>
      </rPr>
      <t>IP</t>
    </r>
    <r>
      <rPr>
        <sz val="11"/>
        <color theme="1"/>
        <rFont val="Calibri"/>
        <family val="2"/>
        <charset val="238"/>
        <scheme val="minor"/>
      </rPr>
      <t xml:space="preserve"> - če ima rejec podatke o telesnih masah posameznih ovc, jih vpiše v stolpec TM namesto izpisane vrednosti)</t>
    </r>
  </si>
  <si>
    <r>
      <rPr>
        <b/>
        <sz val="11"/>
        <color theme="1"/>
        <rFont val="Calibri"/>
        <family val="2"/>
        <charset val="238"/>
        <scheme val="minor"/>
      </rPr>
      <t>EV_nel</t>
    </r>
    <r>
      <rPr>
        <sz val="11"/>
        <color theme="1"/>
        <rFont val="Calibri"/>
        <family val="2"/>
        <charset val="238"/>
        <scheme val="minor"/>
      </rPr>
      <t xml:space="preserve">: če ni podatkov o vsebnosti laktoze, beljakovin in/ali maščob, </t>
    </r>
    <r>
      <rPr>
        <b/>
        <sz val="11"/>
        <color theme="1"/>
        <rFont val="Calibri"/>
        <family val="2"/>
        <charset val="238"/>
        <scheme val="minor"/>
      </rPr>
      <t>se v stolpec EV vpiše število 4,6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</si>
</sst>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/>
    <xf numFmtId="0" fontId="0" fillId="3" borderId="0" xfId="0" applyFill="1"/>
    <xf numFmtId="0" fontId="0" fillId="0" borderId="0" xfId="0" applyFill="1"/>
    <xf numFmtId="0" fontId="0" fillId="4" borderId="0" xfId="0" applyFill="1"/>
    <xf numFmtId="0" fontId="0" fillId="5" borderId="0" xfId="0" applyFill="1"/>
    <xf numFmtId="14" fontId="0" fillId="0" borderId="0" xfId="0" applyNumberFormat="1"/>
    <xf numFmtId="164" fontId="0" fillId="0" borderId="0" xfId="0" applyNumberFormat="1"/>
    <xf numFmtId="0" fontId="1" fillId="0" borderId="0" xfId="0" applyFont="1"/>
    <xf numFmtId="14" fontId="0" fillId="0" borderId="0" xfId="0" applyNumberFormat="1" applyFill="1"/>
    <xf numFmtId="164" fontId="0" fillId="0" borderId="0" xfId="0" applyNumberFormat="1" applyFill="1"/>
    <xf numFmtId="1" fontId="0" fillId="0" borderId="0" xfId="0" applyNumberFormat="1" applyFill="1"/>
    <xf numFmtId="0" fontId="0" fillId="4" borderId="1" xfId="0" applyFill="1" applyBorder="1"/>
    <xf numFmtId="0" fontId="0" fillId="4" borderId="2" xfId="0" applyFill="1" applyBorder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BE146"/>
  <sheetViews>
    <sheetView workbookViewId="0">
      <selection activeCell="M2" sqref="M2"/>
    </sheetView>
  </sheetViews>
  <sheetFormatPr defaultRowHeight="15" x14ac:dyDescent="0.25"/>
  <cols>
    <col min="2" max="2" width="12.42578125" customWidth="1"/>
    <col min="3" max="3" width="9.140625" style="4"/>
    <col min="4" max="4" width="14.28515625" customWidth="1"/>
    <col min="5" max="5" width="11.5703125" customWidth="1"/>
    <col min="6" max="6" width="12.5703125" customWidth="1"/>
    <col min="7" max="7" width="10.140625" hidden="1" customWidth="1"/>
    <col min="12" max="12" width="11.5703125" style="4" customWidth="1"/>
    <col min="13" max="13" width="8.7109375" style="4" customWidth="1"/>
    <col min="14" max="14" width="5.5703125" hidden="1" customWidth="1"/>
    <col min="15" max="15" width="8.85546875" hidden="1" customWidth="1"/>
    <col min="16" max="16" width="8.42578125" hidden="1" customWidth="1"/>
    <col min="17" max="18" width="8.85546875" hidden="1" customWidth="1"/>
    <col min="19" max="19" width="9.140625" style="4" customWidth="1"/>
    <col min="20" max="20" width="7.140625" hidden="1" customWidth="1"/>
    <col min="21" max="21" width="9.140625" hidden="1" customWidth="1"/>
    <col min="22" max="22" width="8.7109375" hidden="1" customWidth="1"/>
    <col min="23" max="23" width="7.28515625" hidden="1" customWidth="1"/>
    <col min="24" max="24" width="4.5703125" hidden="1" customWidth="1"/>
    <col min="25" max="25" width="30.28515625" style="3" hidden="1" customWidth="1"/>
    <col min="26" max="26" width="14.140625" style="3" hidden="1" customWidth="1"/>
    <col min="27" max="27" width="11.7109375" style="3" hidden="1" customWidth="1"/>
    <col min="28" max="28" width="13.5703125" style="3" hidden="1" customWidth="1"/>
    <col min="29" max="29" width="13.7109375" hidden="1" customWidth="1"/>
    <col min="30" max="31" width="12" hidden="1" customWidth="1"/>
    <col min="32" max="32" width="19.140625" hidden="1" customWidth="1"/>
    <col min="33" max="33" width="11.85546875" hidden="1" customWidth="1"/>
    <col min="34" max="34" width="26.85546875" hidden="1" customWidth="1"/>
    <col min="35" max="35" width="16" hidden="1" customWidth="1"/>
    <col min="36" max="36" width="5" hidden="1" customWidth="1"/>
    <col min="37" max="37" width="12" hidden="1" customWidth="1"/>
    <col min="38" max="38" width="25.5703125" style="1" hidden="1" customWidth="1"/>
    <col min="39" max="39" width="28.28515625" style="2" hidden="1" customWidth="1"/>
    <col min="40" max="40" width="26.42578125" style="2" hidden="1" customWidth="1"/>
    <col min="41" max="41" width="6.42578125" hidden="1" customWidth="1"/>
    <col min="42" max="46" width="12" hidden="1" customWidth="1"/>
    <col min="47" max="47" width="14.7109375" hidden="1" customWidth="1"/>
    <col min="48" max="48" width="18.140625" style="1" hidden="1" customWidth="1"/>
    <col min="49" max="49" width="1.42578125" style="2" hidden="1" customWidth="1"/>
    <col min="50" max="50" width="4.42578125" hidden="1" customWidth="1"/>
    <col min="51" max="51" width="12" hidden="1" customWidth="1"/>
    <col min="52" max="52" width="12.85546875" hidden="1" customWidth="1"/>
    <col min="53" max="53" width="17.42578125" style="1" hidden="1" customWidth="1"/>
    <col min="54" max="54" width="0.140625" style="2" customWidth="1"/>
    <col min="55" max="55" width="21.5703125" style="1" customWidth="1"/>
    <col min="56" max="56" width="17.28515625" style="1" customWidth="1"/>
    <col min="57" max="57" width="20.140625" style="1" customWidth="1"/>
  </cols>
  <sheetData>
    <row r="1" spans="1:57" x14ac:dyDescent="0.25">
      <c r="A1" t="s">
        <v>0</v>
      </c>
      <c r="B1" t="s">
        <v>47</v>
      </c>
      <c r="C1" s="4" t="s">
        <v>1</v>
      </c>
      <c r="D1" t="s">
        <v>48</v>
      </c>
      <c r="E1" t="s">
        <v>2</v>
      </c>
      <c r="F1" t="s">
        <v>46</v>
      </c>
      <c r="G1" t="s">
        <v>49</v>
      </c>
      <c r="H1" t="s">
        <v>56</v>
      </c>
      <c r="I1" s="3" t="s">
        <v>3</v>
      </c>
      <c r="J1" s="3" t="s">
        <v>4</v>
      </c>
      <c r="K1" s="3" t="s">
        <v>50</v>
      </c>
      <c r="L1" s="4" t="s">
        <v>5</v>
      </c>
      <c r="M1" s="4" t="s">
        <v>6</v>
      </c>
      <c r="N1" s="3" t="s">
        <v>7</v>
      </c>
      <c r="O1" s="4" t="s">
        <v>8</v>
      </c>
      <c r="P1" t="s">
        <v>9</v>
      </c>
      <c r="Q1" t="s">
        <v>10</v>
      </c>
      <c r="R1" s="4" t="s">
        <v>11</v>
      </c>
      <c r="S1" s="4" t="s">
        <v>12</v>
      </c>
      <c r="T1" s="4" t="s">
        <v>13</v>
      </c>
      <c r="U1" t="s">
        <v>14</v>
      </c>
      <c r="V1" t="s">
        <v>15</v>
      </c>
      <c r="W1" t="s">
        <v>16</v>
      </c>
      <c r="X1" s="4" t="s">
        <v>17</v>
      </c>
      <c r="Y1" s="3" t="s">
        <v>51</v>
      </c>
      <c r="Z1" s="3" t="s">
        <v>53</v>
      </c>
      <c r="AA1" s="3" t="s">
        <v>52</v>
      </c>
      <c r="AB1" s="3" t="s">
        <v>54</v>
      </c>
      <c r="AC1" t="s">
        <v>18</v>
      </c>
      <c r="AD1" t="s">
        <v>19</v>
      </c>
      <c r="AE1" t="s">
        <v>55</v>
      </c>
      <c r="AF1" s="5" t="s">
        <v>20</v>
      </c>
      <c r="AG1" t="s">
        <v>21</v>
      </c>
      <c r="AH1" s="1" t="s">
        <v>22</v>
      </c>
      <c r="AI1" s="4" t="s">
        <v>34</v>
      </c>
      <c r="AJ1" t="s">
        <v>23</v>
      </c>
      <c r="AK1" s="4" t="s">
        <v>24</v>
      </c>
      <c r="AL1" s="1" t="s">
        <v>37</v>
      </c>
      <c r="AM1" s="2" t="s">
        <v>35</v>
      </c>
      <c r="AN1" s="2" t="s">
        <v>36</v>
      </c>
      <c r="AO1" t="s">
        <v>25</v>
      </c>
      <c r="AP1" t="s">
        <v>26</v>
      </c>
      <c r="AQ1" t="s">
        <v>27</v>
      </c>
      <c r="AR1" t="s">
        <v>28</v>
      </c>
      <c r="AS1" t="s">
        <v>29</v>
      </c>
      <c r="AT1" t="s">
        <v>30</v>
      </c>
      <c r="AU1" t="s">
        <v>38</v>
      </c>
      <c r="AV1" s="1" t="s">
        <v>39</v>
      </c>
      <c r="AW1" s="2" t="s">
        <v>40</v>
      </c>
      <c r="AX1" t="s">
        <v>31</v>
      </c>
      <c r="AY1" t="s">
        <v>32</v>
      </c>
      <c r="AZ1" t="s">
        <v>41</v>
      </c>
      <c r="BA1" s="1" t="s">
        <v>42</v>
      </c>
      <c r="BB1" s="2" t="s">
        <v>43</v>
      </c>
      <c r="BC1" s="1" t="s">
        <v>44</v>
      </c>
      <c r="BD1" s="1" t="s">
        <v>33</v>
      </c>
      <c r="BE1" s="1" t="s">
        <v>45</v>
      </c>
    </row>
    <row r="2" spans="1:57" x14ac:dyDescent="0.25">
      <c r="E2" s="6"/>
      <c r="F2" s="6"/>
      <c r="G2">
        <f t="shared" ref="G2:G65" si="0">F2-E2</f>
        <v>0</v>
      </c>
      <c r="I2" s="3"/>
      <c r="J2" s="3"/>
      <c r="K2" s="3"/>
      <c r="M2" s="4" t="b">
        <f t="shared" ref="M2:M66" si="1">IF(C2="B",50.5,IF(C2="OB",57.6,IF(C2="IP",58.8,IF(C2="OST",""))))</f>
        <v>0</v>
      </c>
      <c r="N2" s="3">
        <f>0.217*M2^0.75</f>
        <v>0</v>
      </c>
      <c r="O2" s="4">
        <f t="shared" ref="O2:O63" si="2">N2*G2</f>
        <v>0</v>
      </c>
      <c r="P2">
        <v>2.4E-2</v>
      </c>
      <c r="Q2">
        <f t="shared" ref="Q2:Q20" si="3">P2*M2</f>
        <v>0</v>
      </c>
      <c r="R2" s="4">
        <f t="shared" ref="R2:R63" si="4">Q2*G2*(245/365)</f>
        <v>0</v>
      </c>
      <c r="S2" s="4">
        <f t="shared" ref="S2" si="5">(0.4194*I2)+(0.1585*J2)+(0.2141*K2)</f>
        <v>0</v>
      </c>
      <c r="T2" s="4">
        <f t="shared" ref="T2:T63" si="6">S2*L2</f>
        <v>0</v>
      </c>
      <c r="U2">
        <f>IF(H2=U80,0,IF(H2=1,0.077,IF(H2=2,0.126,IF(H2&gt;2,0.15,""))))</f>
        <v>0</v>
      </c>
      <c r="V2">
        <f t="shared" ref="V2:V63" si="7">U2*N2</f>
        <v>0</v>
      </c>
      <c r="W2">
        <v>150</v>
      </c>
      <c r="X2" s="4">
        <f t="shared" ref="X2:X62" si="8">W2*V2</f>
        <v>0</v>
      </c>
      <c r="Y2" s="3">
        <f t="shared" ref="Y2:Y63" si="9">O2+R2+T2+X2</f>
        <v>0</v>
      </c>
      <c r="Z2" s="3">
        <v>1.4</v>
      </c>
      <c r="AA2" s="3">
        <v>24</v>
      </c>
      <c r="AB2" s="3">
        <f>Z2*AA2/365*G2</f>
        <v>0</v>
      </c>
      <c r="AC2" s="7">
        <v>67.5</v>
      </c>
      <c r="AD2">
        <f>(1.123-(4.092*0.001*AC2)+(1.126*0.00001*(AC2*AC2))-(25.4/AC2))</f>
        <v>0.52179707870370362</v>
      </c>
      <c r="AE2">
        <f>(1.164-(5.16*0.001*AC2)+(1.308*0.00001*(AC2*AC2))-(37.4/AC2))</f>
        <v>0.32122167592592588</v>
      </c>
      <c r="AF2" s="5">
        <f>((Y2/AD2)+(AB2/AE2))/(AC2/100)</f>
        <v>0</v>
      </c>
      <c r="AG2" t="e">
        <f t="shared" ref="AG2:AG65" si="10">AF2/G2</f>
        <v>#DIV/0!</v>
      </c>
      <c r="AH2" s="1">
        <f>AF2*0.067/55.65</f>
        <v>0</v>
      </c>
      <c r="AI2" s="4" t="e">
        <f>(AG2*(1-AC2/100)+(0.04*AG2))*(0.92/18.45)</f>
        <v>#DIV/0!</v>
      </c>
      <c r="AJ2">
        <v>0.19</v>
      </c>
      <c r="AK2" s="4">
        <f t="shared" ref="AK2:AK62" si="11">(0.0047*245+0.02*120)/365</f>
        <v>9.730136986301369E-3</v>
      </c>
      <c r="AL2" s="1" t="e">
        <f>(AI2*G2)*(AJ2*0.67*AK2)</f>
        <v>#DIV/0!</v>
      </c>
      <c r="AM2" s="2">
        <f t="shared" ref="AM2:AM63" si="12">AH2*28</f>
        <v>0</v>
      </c>
      <c r="AN2" s="2" t="e">
        <f t="shared" ref="AN2:AN63" si="13">AL2*28</f>
        <v>#DIV/0!</v>
      </c>
      <c r="AO2">
        <v>15.5</v>
      </c>
      <c r="AP2">
        <f t="shared" ref="AP2:AP62" si="14">AO2*(245/365)</f>
        <v>10.404109589041097</v>
      </c>
      <c r="AQ2">
        <f t="shared" ref="AQ2:AQ62" si="15">AO2*(120/365)</f>
        <v>5.095890410958904</v>
      </c>
      <c r="AR2">
        <f t="shared" ref="AR2:AR62" si="16">0.5*AQ2</f>
        <v>2.547945205479452</v>
      </c>
      <c r="AS2">
        <f t="shared" ref="AS2:AS62" si="17">0.22*AR2</f>
        <v>0.56054794520547946</v>
      </c>
      <c r="AT2">
        <f t="shared" ref="AT2:AT62" si="18">0.01*AS2</f>
        <v>5.6054794520547947E-3</v>
      </c>
      <c r="AU2">
        <f t="shared" ref="AU2:AU62" si="19">AT2*44/28</f>
        <v>8.8086105675146773E-3</v>
      </c>
      <c r="AV2" s="1">
        <f t="shared" ref="AV2:AV63" si="20">AU2/365*G2</f>
        <v>0</v>
      </c>
      <c r="AW2" s="2">
        <f t="shared" ref="AW2:AW63" si="21">265*AV2</f>
        <v>0</v>
      </c>
      <c r="AX2">
        <f t="shared" ref="AX2:AX63" si="22">0.78*AR2</f>
        <v>1.9873972602739727</v>
      </c>
      <c r="AY2">
        <f t="shared" ref="AY2:AY62" si="23">0.02*AX2</f>
        <v>3.9747945205479453E-2</v>
      </c>
      <c r="AZ2">
        <f t="shared" ref="AZ2:AZ62" si="24">AY2*44/28</f>
        <v>6.2461056751467715E-2</v>
      </c>
      <c r="BA2" s="1">
        <f t="shared" ref="BA2:BA63" si="25">AZ2/365*G2</f>
        <v>0</v>
      </c>
      <c r="BB2" s="2">
        <f t="shared" ref="BB2:BB63" si="26">BA2*265</f>
        <v>0</v>
      </c>
      <c r="BC2" s="1" t="e">
        <f t="shared" ref="BC2:BC63" si="27">AM2+AN2+AW2+BB2</f>
        <v>#DIV/0!</v>
      </c>
      <c r="BD2" s="1" t="e">
        <f t="shared" ref="BD2:BD63" si="28">BC2/G2*365</f>
        <v>#DIV/0!</v>
      </c>
      <c r="BE2" s="1" t="e">
        <f t="shared" ref="BE2:BE63" si="29">BC2/L2</f>
        <v>#DIV/0!</v>
      </c>
    </row>
    <row r="3" spans="1:57" x14ac:dyDescent="0.25">
      <c r="E3" s="6"/>
      <c r="F3" s="6"/>
      <c r="G3">
        <f t="shared" si="0"/>
        <v>0</v>
      </c>
      <c r="I3" s="3"/>
      <c r="J3" s="3"/>
      <c r="K3" s="3"/>
      <c r="M3" s="4" t="b">
        <f t="shared" si="1"/>
        <v>0</v>
      </c>
      <c r="N3" s="3">
        <f t="shared" ref="N3:N66" si="30">0.217*M3^0.75</f>
        <v>0</v>
      </c>
      <c r="O3" s="4">
        <f t="shared" si="2"/>
        <v>0</v>
      </c>
      <c r="P3">
        <v>2.4E-2</v>
      </c>
      <c r="Q3">
        <f t="shared" si="3"/>
        <v>0</v>
      </c>
      <c r="R3" s="4">
        <f t="shared" si="4"/>
        <v>0</v>
      </c>
      <c r="S3" s="4">
        <f t="shared" ref="S3:S66" si="31">(0.4194*I3)+(0.1585*J3)+(0.2141*K3)</f>
        <v>0</v>
      </c>
      <c r="T3" s="4">
        <f t="shared" si="6"/>
        <v>0</v>
      </c>
      <c r="U3">
        <f>IF(H3=U81,0,IF(H3=1,0.077,IF(H3=2,0.126,IF(H3&gt;2,0.15,""))))</f>
        <v>0</v>
      </c>
      <c r="V3">
        <f t="shared" si="7"/>
        <v>0</v>
      </c>
      <c r="W3">
        <v>150</v>
      </c>
      <c r="X3" s="4">
        <f t="shared" si="8"/>
        <v>0</v>
      </c>
      <c r="Y3" s="3">
        <f t="shared" si="9"/>
        <v>0</v>
      </c>
      <c r="Z3" s="3">
        <v>1.4</v>
      </c>
      <c r="AA3" s="3">
        <v>24</v>
      </c>
      <c r="AB3" s="3">
        <f t="shared" ref="AB3:AB66" si="32">Z3*AA3/365*G3</f>
        <v>0</v>
      </c>
      <c r="AC3" s="7">
        <v>67.5</v>
      </c>
      <c r="AD3">
        <f t="shared" ref="AD3:AD62" si="33">(1.123-(4.092*0.001*AC3)+(1.126*0.00001*(AC3*AC3))-(25.4/AC3))</f>
        <v>0.52179707870370362</v>
      </c>
      <c r="AE3">
        <f t="shared" ref="AE3:AE66" si="34">(1.164-(5.16*0.001*AC3)+(1.308*0.00001*(AC3*AC3))-(37.4/AC3))</f>
        <v>0.32122167592592588</v>
      </c>
      <c r="AF3" s="5">
        <f t="shared" ref="AF3:AF66" si="35">((Y3/AD3)+(AB3/AE3))/(AC3/100)</f>
        <v>0</v>
      </c>
      <c r="AG3" t="e">
        <f t="shared" si="10"/>
        <v>#DIV/0!</v>
      </c>
      <c r="AH3" s="1">
        <f t="shared" ref="AH3:AH66" si="36">AF3*0.067/55.65</f>
        <v>0</v>
      </c>
      <c r="AI3" s="4" t="e">
        <f t="shared" ref="AI3:AI66" si="37">(AG3*(1-AC3/100)+(0.04*AG3))*(0.92/18.45)</f>
        <v>#DIV/0!</v>
      </c>
      <c r="AJ3">
        <v>0.19</v>
      </c>
      <c r="AK3" s="4">
        <f t="shared" si="11"/>
        <v>9.730136986301369E-3</v>
      </c>
      <c r="AL3" s="1" t="e">
        <f t="shared" ref="AL3:AL66" si="38">(AI3*G3)*(AJ3*0.67*AK3)</f>
        <v>#DIV/0!</v>
      </c>
      <c r="AM3" s="2">
        <f t="shared" si="12"/>
        <v>0</v>
      </c>
      <c r="AN3" s="2" t="e">
        <f t="shared" si="13"/>
        <v>#DIV/0!</v>
      </c>
      <c r="AO3">
        <v>15.5</v>
      </c>
      <c r="AP3">
        <f t="shared" si="14"/>
        <v>10.404109589041097</v>
      </c>
      <c r="AQ3">
        <f t="shared" si="15"/>
        <v>5.095890410958904</v>
      </c>
      <c r="AR3">
        <f t="shared" si="16"/>
        <v>2.547945205479452</v>
      </c>
      <c r="AS3">
        <f t="shared" si="17"/>
        <v>0.56054794520547946</v>
      </c>
      <c r="AT3">
        <f t="shared" si="18"/>
        <v>5.6054794520547947E-3</v>
      </c>
      <c r="AU3">
        <f t="shared" si="19"/>
        <v>8.8086105675146773E-3</v>
      </c>
      <c r="AV3" s="1">
        <f t="shared" si="20"/>
        <v>0</v>
      </c>
      <c r="AW3" s="2">
        <f t="shared" si="21"/>
        <v>0</v>
      </c>
      <c r="AX3">
        <f t="shared" si="22"/>
        <v>1.9873972602739727</v>
      </c>
      <c r="AY3">
        <f t="shared" si="23"/>
        <v>3.9747945205479453E-2</v>
      </c>
      <c r="AZ3">
        <f t="shared" si="24"/>
        <v>6.2461056751467715E-2</v>
      </c>
      <c r="BA3" s="1">
        <f t="shared" si="25"/>
        <v>0</v>
      </c>
      <c r="BB3" s="2">
        <f t="shared" si="26"/>
        <v>0</v>
      </c>
      <c r="BC3" s="1" t="e">
        <f t="shared" si="27"/>
        <v>#DIV/0!</v>
      </c>
      <c r="BD3" s="1" t="e">
        <f t="shared" si="28"/>
        <v>#DIV/0!</v>
      </c>
      <c r="BE3" s="1" t="e">
        <f t="shared" si="29"/>
        <v>#DIV/0!</v>
      </c>
    </row>
    <row r="4" spans="1:57" x14ac:dyDescent="0.25">
      <c r="E4" s="6"/>
      <c r="F4" s="6"/>
      <c r="G4">
        <f t="shared" si="0"/>
        <v>0</v>
      </c>
      <c r="I4" s="3"/>
      <c r="J4" s="3"/>
      <c r="K4" s="3"/>
      <c r="M4" s="4" t="b">
        <f t="shared" si="1"/>
        <v>0</v>
      </c>
      <c r="N4" s="3">
        <f t="shared" si="30"/>
        <v>0</v>
      </c>
      <c r="O4" s="4">
        <f t="shared" si="2"/>
        <v>0</v>
      </c>
      <c r="P4">
        <v>2.4E-2</v>
      </c>
      <c r="Q4">
        <f t="shared" si="3"/>
        <v>0</v>
      </c>
      <c r="R4" s="4">
        <f t="shared" si="4"/>
        <v>0</v>
      </c>
      <c r="S4" s="4">
        <f t="shared" si="31"/>
        <v>0</v>
      </c>
      <c r="T4" s="4">
        <f t="shared" si="6"/>
        <v>0</v>
      </c>
      <c r="U4">
        <f t="shared" ref="U4:U67" si="39">IF(H4=U82,0,IF(H4=1,0.077,IF(H4=2,0.126,IF(H4&gt;2,0.15,""))))</f>
        <v>0</v>
      </c>
      <c r="V4">
        <f t="shared" si="7"/>
        <v>0</v>
      </c>
      <c r="W4">
        <v>150</v>
      </c>
      <c r="X4" s="4">
        <f t="shared" si="8"/>
        <v>0</v>
      </c>
      <c r="Y4" s="3">
        <f t="shared" si="9"/>
        <v>0</v>
      </c>
      <c r="Z4" s="3">
        <v>1.4</v>
      </c>
      <c r="AA4" s="3">
        <v>24</v>
      </c>
      <c r="AB4" s="3">
        <f t="shared" si="32"/>
        <v>0</v>
      </c>
      <c r="AC4" s="7">
        <v>67.5</v>
      </c>
      <c r="AD4">
        <f t="shared" si="33"/>
        <v>0.52179707870370362</v>
      </c>
      <c r="AE4">
        <f t="shared" si="34"/>
        <v>0.32122167592592588</v>
      </c>
      <c r="AF4" s="5">
        <f t="shared" si="35"/>
        <v>0</v>
      </c>
      <c r="AG4" t="e">
        <f t="shared" si="10"/>
        <v>#DIV/0!</v>
      </c>
      <c r="AH4" s="1">
        <f t="shared" si="36"/>
        <v>0</v>
      </c>
      <c r="AI4" s="4" t="e">
        <f t="shared" si="37"/>
        <v>#DIV/0!</v>
      </c>
      <c r="AJ4">
        <v>0.19</v>
      </c>
      <c r="AK4" s="4">
        <f t="shared" si="11"/>
        <v>9.730136986301369E-3</v>
      </c>
      <c r="AL4" s="1" t="e">
        <f t="shared" si="38"/>
        <v>#DIV/0!</v>
      </c>
      <c r="AM4" s="2">
        <f t="shared" si="12"/>
        <v>0</v>
      </c>
      <c r="AN4" s="2" t="e">
        <f t="shared" si="13"/>
        <v>#DIV/0!</v>
      </c>
      <c r="AO4">
        <v>15.5</v>
      </c>
      <c r="AP4">
        <f t="shared" si="14"/>
        <v>10.404109589041097</v>
      </c>
      <c r="AQ4">
        <f t="shared" si="15"/>
        <v>5.095890410958904</v>
      </c>
      <c r="AR4">
        <f t="shared" si="16"/>
        <v>2.547945205479452</v>
      </c>
      <c r="AS4">
        <f t="shared" si="17"/>
        <v>0.56054794520547946</v>
      </c>
      <c r="AT4">
        <f t="shared" si="18"/>
        <v>5.6054794520547947E-3</v>
      </c>
      <c r="AU4">
        <f t="shared" si="19"/>
        <v>8.8086105675146773E-3</v>
      </c>
      <c r="AV4" s="1">
        <f t="shared" si="20"/>
        <v>0</v>
      </c>
      <c r="AW4" s="2">
        <f t="shared" si="21"/>
        <v>0</v>
      </c>
      <c r="AX4">
        <f t="shared" si="22"/>
        <v>1.9873972602739727</v>
      </c>
      <c r="AY4">
        <f t="shared" si="23"/>
        <v>3.9747945205479453E-2</v>
      </c>
      <c r="AZ4">
        <f t="shared" si="24"/>
        <v>6.2461056751467715E-2</v>
      </c>
      <c r="BA4" s="1">
        <f t="shared" si="25"/>
        <v>0</v>
      </c>
      <c r="BB4" s="2">
        <f t="shared" si="26"/>
        <v>0</v>
      </c>
      <c r="BC4" s="1" t="e">
        <f t="shared" si="27"/>
        <v>#DIV/0!</v>
      </c>
      <c r="BD4" s="1" t="e">
        <f t="shared" si="28"/>
        <v>#DIV/0!</v>
      </c>
      <c r="BE4" s="1" t="e">
        <f t="shared" si="29"/>
        <v>#DIV/0!</v>
      </c>
    </row>
    <row r="5" spans="1:57" x14ac:dyDescent="0.25">
      <c r="E5" s="6"/>
      <c r="F5" s="6"/>
      <c r="G5">
        <f t="shared" si="0"/>
        <v>0</v>
      </c>
      <c r="I5" s="3"/>
      <c r="J5" s="3"/>
      <c r="K5" s="3"/>
      <c r="M5" s="4" t="b">
        <f t="shared" si="1"/>
        <v>0</v>
      </c>
      <c r="N5" s="3">
        <f t="shared" si="30"/>
        <v>0</v>
      </c>
      <c r="O5" s="4">
        <f t="shared" si="2"/>
        <v>0</v>
      </c>
      <c r="P5">
        <v>2.4E-2</v>
      </c>
      <c r="Q5">
        <f t="shared" si="3"/>
        <v>0</v>
      </c>
      <c r="R5" s="4">
        <f t="shared" si="4"/>
        <v>0</v>
      </c>
      <c r="S5" s="4">
        <f t="shared" si="31"/>
        <v>0</v>
      </c>
      <c r="T5" s="4">
        <f t="shared" si="6"/>
        <v>0</v>
      </c>
      <c r="U5">
        <f t="shared" si="39"/>
        <v>0</v>
      </c>
      <c r="V5">
        <f t="shared" si="7"/>
        <v>0</v>
      </c>
      <c r="W5">
        <v>150</v>
      </c>
      <c r="X5" s="4">
        <f t="shared" si="8"/>
        <v>0</v>
      </c>
      <c r="Y5" s="3">
        <f t="shared" si="9"/>
        <v>0</v>
      </c>
      <c r="Z5" s="3">
        <v>1.4</v>
      </c>
      <c r="AA5" s="3">
        <v>24</v>
      </c>
      <c r="AB5" s="3">
        <f t="shared" si="32"/>
        <v>0</v>
      </c>
      <c r="AC5" s="7">
        <v>67.5</v>
      </c>
      <c r="AD5">
        <f t="shared" si="33"/>
        <v>0.52179707870370362</v>
      </c>
      <c r="AE5">
        <f t="shared" si="34"/>
        <v>0.32122167592592588</v>
      </c>
      <c r="AF5" s="5">
        <f t="shared" si="35"/>
        <v>0</v>
      </c>
      <c r="AG5" t="e">
        <f t="shared" si="10"/>
        <v>#DIV/0!</v>
      </c>
      <c r="AH5" s="1">
        <f t="shared" si="36"/>
        <v>0</v>
      </c>
      <c r="AI5" s="4" t="e">
        <f t="shared" si="37"/>
        <v>#DIV/0!</v>
      </c>
      <c r="AJ5">
        <v>0.19</v>
      </c>
      <c r="AK5" s="4">
        <f t="shared" si="11"/>
        <v>9.730136986301369E-3</v>
      </c>
      <c r="AL5" s="1" t="e">
        <f t="shared" si="38"/>
        <v>#DIV/0!</v>
      </c>
      <c r="AM5" s="2">
        <f t="shared" si="12"/>
        <v>0</v>
      </c>
      <c r="AN5" s="2" t="e">
        <f t="shared" si="13"/>
        <v>#DIV/0!</v>
      </c>
      <c r="AO5">
        <v>15.5</v>
      </c>
      <c r="AP5">
        <f t="shared" si="14"/>
        <v>10.404109589041097</v>
      </c>
      <c r="AQ5">
        <f t="shared" si="15"/>
        <v>5.095890410958904</v>
      </c>
      <c r="AR5">
        <f t="shared" si="16"/>
        <v>2.547945205479452</v>
      </c>
      <c r="AS5">
        <f t="shared" si="17"/>
        <v>0.56054794520547946</v>
      </c>
      <c r="AT5">
        <f t="shared" si="18"/>
        <v>5.6054794520547947E-3</v>
      </c>
      <c r="AU5">
        <f t="shared" si="19"/>
        <v>8.8086105675146773E-3</v>
      </c>
      <c r="AV5" s="1">
        <f t="shared" si="20"/>
        <v>0</v>
      </c>
      <c r="AW5" s="2">
        <f t="shared" si="21"/>
        <v>0</v>
      </c>
      <c r="AX5">
        <f t="shared" si="22"/>
        <v>1.9873972602739727</v>
      </c>
      <c r="AY5">
        <f t="shared" si="23"/>
        <v>3.9747945205479453E-2</v>
      </c>
      <c r="AZ5">
        <f t="shared" si="24"/>
        <v>6.2461056751467715E-2</v>
      </c>
      <c r="BA5" s="1">
        <f t="shared" si="25"/>
        <v>0</v>
      </c>
      <c r="BB5" s="2">
        <f t="shared" si="26"/>
        <v>0</v>
      </c>
      <c r="BC5" s="1" t="e">
        <f t="shared" si="27"/>
        <v>#DIV/0!</v>
      </c>
      <c r="BD5" s="1" t="e">
        <f t="shared" si="28"/>
        <v>#DIV/0!</v>
      </c>
      <c r="BE5" s="1" t="e">
        <f t="shared" si="29"/>
        <v>#DIV/0!</v>
      </c>
    </row>
    <row r="6" spans="1:57" x14ac:dyDescent="0.25">
      <c r="E6" s="6"/>
      <c r="F6" s="6"/>
      <c r="G6">
        <f t="shared" si="0"/>
        <v>0</v>
      </c>
      <c r="I6" s="3"/>
      <c r="J6" s="3"/>
      <c r="K6" s="3"/>
      <c r="M6" s="4" t="b">
        <f t="shared" si="1"/>
        <v>0</v>
      </c>
      <c r="N6" s="3">
        <f t="shared" si="30"/>
        <v>0</v>
      </c>
      <c r="O6" s="4">
        <f t="shared" si="2"/>
        <v>0</v>
      </c>
      <c r="P6">
        <v>2.4E-2</v>
      </c>
      <c r="Q6">
        <f t="shared" si="3"/>
        <v>0</v>
      </c>
      <c r="R6" s="4">
        <f t="shared" si="4"/>
        <v>0</v>
      </c>
      <c r="S6" s="4">
        <f t="shared" si="31"/>
        <v>0</v>
      </c>
      <c r="T6" s="4">
        <f t="shared" si="6"/>
        <v>0</v>
      </c>
      <c r="U6">
        <f t="shared" si="39"/>
        <v>0</v>
      </c>
      <c r="V6">
        <f t="shared" si="7"/>
        <v>0</v>
      </c>
      <c r="W6">
        <v>150</v>
      </c>
      <c r="X6" s="4">
        <f t="shared" si="8"/>
        <v>0</v>
      </c>
      <c r="Y6" s="3">
        <f t="shared" si="9"/>
        <v>0</v>
      </c>
      <c r="Z6" s="3">
        <v>1.4</v>
      </c>
      <c r="AA6" s="3">
        <v>24</v>
      </c>
      <c r="AB6" s="3">
        <f t="shared" si="32"/>
        <v>0</v>
      </c>
      <c r="AC6" s="7">
        <v>67.5</v>
      </c>
      <c r="AD6">
        <f t="shared" si="33"/>
        <v>0.52179707870370362</v>
      </c>
      <c r="AE6">
        <f t="shared" si="34"/>
        <v>0.32122167592592588</v>
      </c>
      <c r="AF6" s="5">
        <f t="shared" si="35"/>
        <v>0</v>
      </c>
      <c r="AG6" t="e">
        <f t="shared" si="10"/>
        <v>#DIV/0!</v>
      </c>
      <c r="AH6" s="1">
        <f t="shared" si="36"/>
        <v>0</v>
      </c>
      <c r="AI6" s="4" t="e">
        <f t="shared" si="37"/>
        <v>#DIV/0!</v>
      </c>
      <c r="AJ6">
        <v>0.19</v>
      </c>
      <c r="AK6" s="4">
        <f t="shared" si="11"/>
        <v>9.730136986301369E-3</v>
      </c>
      <c r="AL6" s="1" t="e">
        <f t="shared" si="38"/>
        <v>#DIV/0!</v>
      </c>
      <c r="AM6" s="2">
        <f t="shared" si="12"/>
        <v>0</v>
      </c>
      <c r="AN6" s="2" t="e">
        <f t="shared" si="13"/>
        <v>#DIV/0!</v>
      </c>
      <c r="AO6">
        <v>15.5</v>
      </c>
      <c r="AP6">
        <f t="shared" si="14"/>
        <v>10.404109589041097</v>
      </c>
      <c r="AQ6">
        <f t="shared" si="15"/>
        <v>5.095890410958904</v>
      </c>
      <c r="AR6">
        <f t="shared" si="16"/>
        <v>2.547945205479452</v>
      </c>
      <c r="AS6">
        <f t="shared" si="17"/>
        <v>0.56054794520547946</v>
      </c>
      <c r="AT6">
        <f t="shared" si="18"/>
        <v>5.6054794520547947E-3</v>
      </c>
      <c r="AU6">
        <f t="shared" si="19"/>
        <v>8.8086105675146773E-3</v>
      </c>
      <c r="AV6" s="1">
        <f t="shared" si="20"/>
        <v>0</v>
      </c>
      <c r="AW6" s="2">
        <f t="shared" si="21"/>
        <v>0</v>
      </c>
      <c r="AX6">
        <f t="shared" si="22"/>
        <v>1.9873972602739727</v>
      </c>
      <c r="AY6">
        <f t="shared" si="23"/>
        <v>3.9747945205479453E-2</v>
      </c>
      <c r="AZ6">
        <f t="shared" si="24"/>
        <v>6.2461056751467715E-2</v>
      </c>
      <c r="BA6" s="1">
        <f t="shared" si="25"/>
        <v>0</v>
      </c>
      <c r="BB6" s="2">
        <f t="shared" si="26"/>
        <v>0</v>
      </c>
      <c r="BC6" s="1" t="e">
        <f t="shared" si="27"/>
        <v>#DIV/0!</v>
      </c>
      <c r="BD6" s="1" t="e">
        <f t="shared" si="28"/>
        <v>#DIV/0!</v>
      </c>
      <c r="BE6" s="1" t="e">
        <f t="shared" si="29"/>
        <v>#DIV/0!</v>
      </c>
    </row>
    <row r="7" spans="1:57" x14ac:dyDescent="0.25">
      <c r="E7" s="6"/>
      <c r="F7" s="6"/>
      <c r="G7">
        <f t="shared" si="0"/>
        <v>0</v>
      </c>
      <c r="I7" s="3"/>
      <c r="J7" s="3"/>
      <c r="K7" s="3"/>
      <c r="M7" s="4" t="b">
        <f t="shared" si="1"/>
        <v>0</v>
      </c>
      <c r="N7" s="3">
        <f t="shared" si="30"/>
        <v>0</v>
      </c>
      <c r="O7" s="4">
        <f t="shared" si="2"/>
        <v>0</v>
      </c>
      <c r="P7">
        <v>2.4E-2</v>
      </c>
      <c r="Q7">
        <f t="shared" si="3"/>
        <v>0</v>
      </c>
      <c r="R7" s="4">
        <f t="shared" si="4"/>
        <v>0</v>
      </c>
      <c r="S7" s="4">
        <f t="shared" si="31"/>
        <v>0</v>
      </c>
      <c r="T7" s="4">
        <f t="shared" si="6"/>
        <v>0</v>
      </c>
      <c r="U7">
        <f t="shared" si="39"/>
        <v>0</v>
      </c>
      <c r="V7">
        <f t="shared" si="7"/>
        <v>0</v>
      </c>
      <c r="W7">
        <v>150</v>
      </c>
      <c r="X7" s="4">
        <f t="shared" si="8"/>
        <v>0</v>
      </c>
      <c r="Y7" s="3">
        <f t="shared" si="9"/>
        <v>0</v>
      </c>
      <c r="Z7" s="3">
        <v>1.4</v>
      </c>
      <c r="AA7" s="3">
        <v>24</v>
      </c>
      <c r="AB7" s="3">
        <f t="shared" si="32"/>
        <v>0</v>
      </c>
      <c r="AC7" s="7">
        <v>67.5</v>
      </c>
      <c r="AD7">
        <f t="shared" si="33"/>
        <v>0.52179707870370362</v>
      </c>
      <c r="AE7">
        <f t="shared" si="34"/>
        <v>0.32122167592592588</v>
      </c>
      <c r="AF7" s="5">
        <f t="shared" si="35"/>
        <v>0</v>
      </c>
      <c r="AG7" t="e">
        <f t="shared" si="10"/>
        <v>#DIV/0!</v>
      </c>
      <c r="AH7" s="1">
        <f t="shared" si="36"/>
        <v>0</v>
      </c>
      <c r="AI7" s="4" t="e">
        <f t="shared" si="37"/>
        <v>#DIV/0!</v>
      </c>
      <c r="AJ7">
        <v>0.19</v>
      </c>
      <c r="AK7" s="4">
        <f t="shared" si="11"/>
        <v>9.730136986301369E-3</v>
      </c>
      <c r="AL7" s="1" t="e">
        <f t="shared" si="38"/>
        <v>#DIV/0!</v>
      </c>
      <c r="AM7" s="2">
        <f t="shared" si="12"/>
        <v>0</v>
      </c>
      <c r="AN7" s="2" t="e">
        <f t="shared" si="13"/>
        <v>#DIV/0!</v>
      </c>
      <c r="AO7">
        <v>15.5</v>
      </c>
      <c r="AP7">
        <f t="shared" si="14"/>
        <v>10.404109589041097</v>
      </c>
      <c r="AQ7">
        <f t="shared" si="15"/>
        <v>5.095890410958904</v>
      </c>
      <c r="AR7">
        <f t="shared" si="16"/>
        <v>2.547945205479452</v>
      </c>
      <c r="AS7">
        <f t="shared" si="17"/>
        <v>0.56054794520547946</v>
      </c>
      <c r="AT7">
        <f t="shared" si="18"/>
        <v>5.6054794520547947E-3</v>
      </c>
      <c r="AU7">
        <f t="shared" si="19"/>
        <v>8.8086105675146773E-3</v>
      </c>
      <c r="AV7" s="1">
        <f t="shared" si="20"/>
        <v>0</v>
      </c>
      <c r="AW7" s="2">
        <f t="shared" si="21"/>
        <v>0</v>
      </c>
      <c r="AX7">
        <f t="shared" si="22"/>
        <v>1.9873972602739727</v>
      </c>
      <c r="AY7">
        <f t="shared" si="23"/>
        <v>3.9747945205479453E-2</v>
      </c>
      <c r="AZ7">
        <f t="shared" si="24"/>
        <v>6.2461056751467715E-2</v>
      </c>
      <c r="BA7" s="1">
        <f t="shared" si="25"/>
        <v>0</v>
      </c>
      <c r="BB7" s="2">
        <f t="shared" si="26"/>
        <v>0</v>
      </c>
      <c r="BC7" s="1" t="e">
        <f t="shared" si="27"/>
        <v>#DIV/0!</v>
      </c>
      <c r="BD7" s="1" t="e">
        <f t="shared" si="28"/>
        <v>#DIV/0!</v>
      </c>
      <c r="BE7" s="1" t="e">
        <f t="shared" si="29"/>
        <v>#DIV/0!</v>
      </c>
    </row>
    <row r="8" spans="1:57" x14ac:dyDescent="0.25">
      <c r="E8" s="6"/>
      <c r="F8" s="6"/>
      <c r="G8">
        <f t="shared" si="0"/>
        <v>0</v>
      </c>
      <c r="I8" s="3"/>
      <c r="J8" s="3"/>
      <c r="K8" s="3"/>
      <c r="M8" s="4" t="b">
        <f t="shared" si="1"/>
        <v>0</v>
      </c>
      <c r="N8" s="3">
        <f t="shared" si="30"/>
        <v>0</v>
      </c>
      <c r="O8" s="4">
        <f t="shared" si="2"/>
        <v>0</v>
      </c>
      <c r="P8">
        <v>2.4E-2</v>
      </c>
      <c r="Q8">
        <f t="shared" si="3"/>
        <v>0</v>
      </c>
      <c r="R8" s="4">
        <f t="shared" si="4"/>
        <v>0</v>
      </c>
      <c r="S8" s="4">
        <f t="shared" si="31"/>
        <v>0</v>
      </c>
      <c r="T8" s="4">
        <f t="shared" si="6"/>
        <v>0</v>
      </c>
      <c r="U8">
        <f t="shared" si="39"/>
        <v>0</v>
      </c>
      <c r="V8">
        <f t="shared" si="7"/>
        <v>0</v>
      </c>
      <c r="W8">
        <v>150</v>
      </c>
      <c r="X8" s="4">
        <f t="shared" si="8"/>
        <v>0</v>
      </c>
      <c r="Y8" s="3">
        <f t="shared" si="9"/>
        <v>0</v>
      </c>
      <c r="Z8" s="3">
        <v>1.4</v>
      </c>
      <c r="AA8" s="3">
        <v>24</v>
      </c>
      <c r="AB8" s="3">
        <f t="shared" si="32"/>
        <v>0</v>
      </c>
      <c r="AC8" s="7">
        <v>67.5</v>
      </c>
      <c r="AD8">
        <f t="shared" si="33"/>
        <v>0.52179707870370362</v>
      </c>
      <c r="AE8">
        <f t="shared" si="34"/>
        <v>0.32122167592592588</v>
      </c>
      <c r="AF8" s="5">
        <f t="shared" si="35"/>
        <v>0</v>
      </c>
      <c r="AG8" t="e">
        <f t="shared" si="10"/>
        <v>#DIV/0!</v>
      </c>
      <c r="AH8" s="1">
        <f t="shared" si="36"/>
        <v>0</v>
      </c>
      <c r="AI8" s="4" t="e">
        <f t="shared" si="37"/>
        <v>#DIV/0!</v>
      </c>
      <c r="AJ8">
        <v>0.19</v>
      </c>
      <c r="AK8" s="4">
        <f t="shared" si="11"/>
        <v>9.730136986301369E-3</v>
      </c>
      <c r="AL8" s="1" t="e">
        <f t="shared" si="38"/>
        <v>#DIV/0!</v>
      </c>
      <c r="AM8" s="2">
        <f t="shared" si="12"/>
        <v>0</v>
      </c>
      <c r="AN8" s="2" t="e">
        <f t="shared" si="13"/>
        <v>#DIV/0!</v>
      </c>
      <c r="AO8">
        <v>15.5</v>
      </c>
      <c r="AP8">
        <f t="shared" si="14"/>
        <v>10.404109589041097</v>
      </c>
      <c r="AQ8">
        <f t="shared" si="15"/>
        <v>5.095890410958904</v>
      </c>
      <c r="AR8">
        <f t="shared" si="16"/>
        <v>2.547945205479452</v>
      </c>
      <c r="AS8">
        <f t="shared" si="17"/>
        <v>0.56054794520547946</v>
      </c>
      <c r="AT8">
        <f t="shared" si="18"/>
        <v>5.6054794520547947E-3</v>
      </c>
      <c r="AU8">
        <f t="shared" si="19"/>
        <v>8.8086105675146773E-3</v>
      </c>
      <c r="AV8" s="1">
        <f t="shared" si="20"/>
        <v>0</v>
      </c>
      <c r="AW8" s="2">
        <f t="shared" si="21"/>
        <v>0</v>
      </c>
      <c r="AX8">
        <f t="shared" si="22"/>
        <v>1.9873972602739727</v>
      </c>
      <c r="AY8">
        <f t="shared" si="23"/>
        <v>3.9747945205479453E-2</v>
      </c>
      <c r="AZ8">
        <f t="shared" si="24"/>
        <v>6.2461056751467715E-2</v>
      </c>
      <c r="BA8" s="1">
        <f t="shared" si="25"/>
        <v>0</v>
      </c>
      <c r="BB8" s="2">
        <f t="shared" si="26"/>
        <v>0</v>
      </c>
      <c r="BC8" s="1" t="e">
        <f t="shared" si="27"/>
        <v>#DIV/0!</v>
      </c>
      <c r="BD8" s="1" t="e">
        <f t="shared" si="28"/>
        <v>#DIV/0!</v>
      </c>
      <c r="BE8" s="1" t="e">
        <f t="shared" si="29"/>
        <v>#DIV/0!</v>
      </c>
    </row>
    <row r="9" spans="1:57" x14ac:dyDescent="0.25">
      <c r="E9" s="6"/>
      <c r="F9" s="6"/>
      <c r="G9">
        <f t="shared" si="0"/>
        <v>0</v>
      </c>
      <c r="I9" s="3"/>
      <c r="J9" s="3"/>
      <c r="K9" s="3"/>
      <c r="M9" s="4" t="b">
        <f t="shared" si="1"/>
        <v>0</v>
      </c>
      <c r="N9" s="3">
        <f t="shared" si="30"/>
        <v>0</v>
      </c>
      <c r="O9" s="4">
        <f t="shared" si="2"/>
        <v>0</v>
      </c>
      <c r="P9">
        <v>2.4E-2</v>
      </c>
      <c r="Q9">
        <f t="shared" si="3"/>
        <v>0</v>
      </c>
      <c r="R9" s="4">
        <f t="shared" si="4"/>
        <v>0</v>
      </c>
      <c r="S9" s="4">
        <f t="shared" si="31"/>
        <v>0</v>
      </c>
      <c r="T9" s="4">
        <f t="shared" si="6"/>
        <v>0</v>
      </c>
      <c r="U9">
        <f t="shared" si="39"/>
        <v>0</v>
      </c>
      <c r="V9">
        <f t="shared" si="7"/>
        <v>0</v>
      </c>
      <c r="W9">
        <v>150</v>
      </c>
      <c r="X9" s="4">
        <f t="shared" si="8"/>
        <v>0</v>
      </c>
      <c r="Y9" s="3">
        <f t="shared" si="9"/>
        <v>0</v>
      </c>
      <c r="Z9" s="3">
        <v>1.4</v>
      </c>
      <c r="AA9" s="3">
        <v>24</v>
      </c>
      <c r="AB9" s="3">
        <f t="shared" si="32"/>
        <v>0</v>
      </c>
      <c r="AC9" s="7">
        <v>67.5</v>
      </c>
      <c r="AD9">
        <f t="shared" si="33"/>
        <v>0.52179707870370362</v>
      </c>
      <c r="AE9">
        <f t="shared" si="34"/>
        <v>0.32122167592592588</v>
      </c>
      <c r="AF9" s="5">
        <f t="shared" si="35"/>
        <v>0</v>
      </c>
      <c r="AG9" t="e">
        <f t="shared" si="10"/>
        <v>#DIV/0!</v>
      </c>
      <c r="AH9" s="1">
        <f t="shared" si="36"/>
        <v>0</v>
      </c>
      <c r="AI9" s="4" t="e">
        <f t="shared" si="37"/>
        <v>#DIV/0!</v>
      </c>
      <c r="AJ9">
        <v>0.19</v>
      </c>
      <c r="AK9" s="4">
        <f t="shared" si="11"/>
        <v>9.730136986301369E-3</v>
      </c>
      <c r="AL9" s="1" t="e">
        <f t="shared" si="38"/>
        <v>#DIV/0!</v>
      </c>
      <c r="AM9" s="2">
        <f t="shared" si="12"/>
        <v>0</v>
      </c>
      <c r="AN9" s="2" t="e">
        <f t="shared" si="13"/>
        <v>#DIV/0!</v>
      </c>
      <c r="AO9">
        <v>15.5</v>
      </c>
      <c r="AP9">
        <f t="shared" si="14"/>
        <v>10.404109589041097</v>
      </c>
      <c r="AQ9">
        <f t="shared" si="15"/>
        <v>5.095890410958904</v>
      </c>
      <c r="AR9">
        <f t="shared" si="16"/>
        <v>2.547945205479452</v>
      </c>
      <c r="AS9">
        <f t="shared" si="17"/>
        <v>0.56054794520547946</v>
      </c>
      <c r="AT9">
        <f t="shared" si="18"/>
        <v>5.6054794520547947E-3</v>
      </c>
      <c r="AU9">
        <f t="shared" si="19"/>
        <v>8.8086105675146773E-3</v>
      </c>
      <c r="AV9" s="1">
        <f t="shared" si="20"/>
        <v>0</v>
      </c>
      <c r="AW9" s="2">
        <f t="shared" si="21"/>
        <v>0</v>
      </c>
      <c r="AX9">
        <f t="shared" si="22"/>
        <v>1.9873972602739727</v>
      </c>
      <c r="AY9">
        <f t="shared" si="23"/>
        <v>3.9747945205479453E-2</v>
      </c>
      <c r="AZ9">
        <f t="shared" si="24"/>
        <v>6.2461056751467715E-2</v>
      </c>
      <c r="BA9" s="1">
        <f t="shared" si="25"/>
        <v>0</v>
      </c>
      <c r="BB9" s="2">
        <f t="shared" si="26"/>
        <v>0</v>
      </c>
      <c r="BC9" s="1" t="e">
        <f t="shared" si="27"/>
        <v>#DIV/0!</v>
      </c>
      <c r="BD9" s="1" t="e">
        <f t="shared" si="28"/>
        <v>#DIV/0!</v>
      </c>
      <c r="BE9" s="1" t="e">
        <f t="shared" si="29"/>
        <v>#DIV/0!</v>
      </c>
    </row>
    <row r="10" spans="1:57" x14ac:dyDescent="0.25">
      <c r="E10" s="6"/>
      <c r="F10" s="6"/>
      <c r="G10">
        <f t="shared" si="0"/>
        <v>0</v>
      </c>
      <c r="I10" s="3"/>
      <c r="J10" s="3"/>
      <c r="K10" s="3"/>
      <c r="M10" s="4" t="b">
        <f t="shared" si="1"/>
        <v>0</v>
      </c>
      <c r="N10" s="3">
        <f t="shared" si="30"/>
        <v>0</v>
      </c>
      <c r="O10" s="4">
        <f t="shared" si="2"/>
        <v>0</v>
      </c>
      <c r="P10">
        <v>2.4E-2</v>
      </c>
      <c r="Q10">
        <f t="shared" si="3"/>
        <v>0</v>
      </c>
      <c r="R10" s="4">
        <f t="shared" si="4"/>
        <v>0</v>
      </c>
      <c r="S10" s="4">
        <f t="shared" si="31"/>
        <v>0</v>
      </c>
      <c r="T10" s="4">
        <f t="shared" si="6"/>
        <v>0</v>
      </c>
      <c r="U10">
        <f t="shared" si="39"/>
        <v>0</v>
      </c>
      <c r="V10">
        <f t="shared" si="7"/>
        <v>0</v>
      </c>
      <c r="W10">
        <v>150</v>
      </c>
      <c r="X10" s="4">
        <f t="shared" si="8"/>
        <v>0</v>
      </c>
      <c r="Y10" s="3">
        <f t="shared" si="9"/>
        <v>0</v>
      </c>
      <c r="Z10" s="3">
        <v>1.4</v>
      </c>
      <c r="AA10" s="3">
        <v>24</v>
      </c>
      <c r="AB10" s="3">
        <f t="shared" si="32"/>
        <v>0</v>
      </c>
      <c r="AC10" s="7">
        <v>67.5</v>
      </c>
      <c r="AD10">
        <f t="shared" si="33"/>
        <v>0.52179707870370362</v>
      </c>
      <c r="AE10">
        <f t="shared" si="34"/>
        <v>0.32122167592592588</v>
      </c>
      <c r="AF10" s="5">
        <f t="shared" si="35"/>
        <v>0</v>
      </c>
      <c r="AG10" t="e">
        <f t="shared" si="10"/>
        <v>#DIV/0!</v>
      </c>
      <c r="AH10" s="1">
        <f t="shared" si="36"/>
        <v>0</v>
      </c>
      <c r="AI10" s="4" t="e">
        <f t="shared" si="37"/>
        <v>#DIV/0!</v>
      </c>
      <c r="AJ10">
        <v>0.19</v>
      </c>
      <c r="AK10" s="4">
        <f t="shared" si="11"/>
        <v>9.730136986301369E-3</v>
      </c>
      <c r="AL10" s="1" t="e">
        <f t="shared" si="38"/>
        <v>#DIV/0!</v>
      </c>
      <c r="AM10" s="2">
        <f t="shared" si="12"/>
        <v>0</v>
      </c>
      <c r="AN10" s="2" t="e">
        <f t="shared" si="13"/>
        <v>#DIV/0!</v>
      </c>
      <c r="AO10">
        <v>15.5</v>
      </c>
      <c r="AP10">
        <f t="shared" si="14"/>
        <v>10.404109589041097</v>
      </c>
      <c r="AQ10">
        <f t="shared" si="15"/>
        <v>5.095890410958904</v>
      </c>
      <c r="AR10">
        <f t="shared" si="16"/>
        <v>2.547945205479452</v>
      </c>
      <c r="AS10">
        <f t="shared" si="17"/>
        <v>0.56054794520547946</v>
      </c>
      <c r="AT10">
        <f t="shared" si="18"/>
        <v>5.6054794520547947E-3</v>
      </c>
      <c r="AU10">
        <f t="shared" si="19"/>
        <v>8.8086105675146773E-3</v>
      </c>
      <c r="AV10" s="1">
        <f t="shared" si="20"/>
        <v>0</v>
      </c>
      <c r="AW10" s="2">
        <f t="shared" si="21"/>
        <v>0</v>
      </c>
      <c r="AX10">
        <f t="shared" si="22"/>
        <v>1.9873972602739727</v>
      </c>
      <c r="AY10">
        <f t="shared" si="23"/>
        <v>3.9747945205479453E-2</v>
      </c>
      <c r="AZ10">
        <f t="shared" si="24"/>
        <v>6.2461056751467715E-2</v>
      </c>
      <c r="BA10" s="1">
        <f t="shared" si="25"/>
        <v>0</v>
      </c>
      <c r="BB10" s="2">
        <f t="shared" si="26"/>
        <v>0</v>
      </c>
      <c r="BC10" s="1" t="e">
        <f t="shared" si="27"/>
        <v>#DIV/0!</v>
      </c>
      <c r="BD10" s="1" t="e">
        <f t="shared" si="28"/>
        <v>#DIV/0!</v>
      </c>
      <c r="BE10" s="1" t="e">
        <f t="shared" si="29"/>
        <v>#DIV/0!</v>
      </c>
    </row>
    <row r="11" spans="1:57" x14ac:dyDescent="0.25">
      <c r="E11" s="6"/>
      <c r="F11" s="6"/>
      <c r="G11">
        <f t="shared" si="0"/>
        <v>0</v>
      </c>
      <c r="I11" s="3"/>
      <c r="J11" s="3"/>
      <c r="K11" s="3"/>
      <c r="M11" s="4" t="b">
        <f t="shared" si="1"/>
        <v>0</v>
      </c>
      <c r="N11" s="3">
        <f t="shared" si="30"/>
        <v>0</v>
      </c>
      <c r="O11" s="4">
        <f t="shared" si="2"/>
        <v>0</v>
      </c>
      <c r="P11">
        <v>2.4E-2</v>
      </c>
      <c r="Q11">
        <f t="shared" si="3"/>
        <v>0</v>
      </c>
      <c r="R11" s="4">
        <f t="shared" si="4"/>
        <v>0</v>
      </c>
      <c r="S11" s="4">
        <f t="shared" si="31"/>
        <v>0</v>
      </c>
      <c r="T11" s="4">
        <f t="shared" si="6"/>
        <v>0</v>
      </c>
      <c r="U11">
        <f t="shared" si="39"/>
        <v>0</v>
      </c>
      <c r="V11">
        <f t="shared" si="7"/>
        <v>0</v>
      </c>
      <c r="W11">
        <v>150</v>
      </c>
      <c r="X11" s="4">
        <f t="shared" si="8"/>
        <v>0</v>
      </c>
      <c r="Y11" s="3">
        <f t="shared" si="9"/>
        <v>0</v>
      </c>
      <c r="Z11" s="3">
        <v>1.4</v>
      </c>
      <c r="AA11" s="3">
        <v>24</v>
      </c>
      <c r="AB11" s="3">
        <f t="shared" si="32"/>
        <v>0</v>
      </c>
      <c r="AC11" s="7">
        <v>67.5</v>
      </c>
      <c r="AD11">
        <f t="shared" si="33"/>
        <v>0.52179707870370362</v>
      </c>
      <c r="AE11">
        <f t="shared" si="34"/>
        <v>0.32122167592592588</v>
      </c>
      <c r="AF11" s="5">
        <f t="shared" si="35"/>
        <v>0</v>
      </c>
      <c r="AG11" t="e">
        <f t="shared" si="10"/>
        <v>#DIV/0!</v>
      </c>
      <c r="AH11" s="1">
        <f t="shared" si="36"/>
        <v>0</v>
      </c>
      <c r="AI11" s="4" t="e">
        <f t="shared" si="37"/>
        <v>#DIV/0!</v>
      </c>
      <c r="AJ11">
        <v>0.19</v>
      </c>
      <c r="AK11" s="4">
        <f t="shared" si="11"/>
        <v>9.730136986301369E-3</v>
      </c>
      <c r="AL11" s="1" t="e">
        <f t="shared" si="38"/>
        <v>#DIV/0!</v>
      </c>
      <c r="AM11" s="2">
        <f t="shared" si="12"/>
        <v>0</v>
      </c>
      <c r="AN11" s="2" t="e">
        <f t="shared" si="13"/>
        <v>#DIV/0!</v>
      </c>
      <c r="AO11">
        <v>15.5</v>
      </c>
      <c r="AP11">
        <f t="shared" si="14"/>
        <v>10.404109589041097</v>
      </c>
      <c r="AQ11">
        <f t="shared" si="15"/>
        <v>5.095890410958904</v>
      </c>
      <c r="AR11">
        <f t="shared" si="16"/>
        <v>2.547945205479452</v>
      </c>
      <c r="AS11">
        <f t="shared" si="17"/>
        <v>0.56054794520547946</v>
      </c>
      <c r="AT11">
        <f t="shared" si="18"/>
        <v>5.6054794520547947E-3</v>
      </c>
      <c r="AU11">
        <f t="shared" si="19"/>
        <v>8.8086105675146773E-3</v>
      </c>
      <c r="AV11" s="1">
        <f t="shared" si="20"/>
        <v>0</v>
      </c>
      <c r="AW11" s="2">
        <f t="shared" si="21"/>
        <v>0</v>
      </c>
      <c r="AX11">
        <f t="shared" si="22"/>
        <v>1.9873972602739727</v>
      </c>
      <c r="AY11">
        <f t="shared" si="23"/>
        <v>3.9747945205479453E-2</v>
      </c>
      <c r="AZ11">
        <f t="shared" si="24"/>
        <v>6.2461056751467715E-2</v>
      </c>
      <c r="BA11" s="1">
        <f t="shared" si="25"/>
        <v>0</v>
      </c>
      <c r="BB11" s="2">
        <f t="shared" si="26"/>
        <v>0</v>
      </c>
      <c r="BC11" s="1" t="e">
        <f t="shared" si="27"/>
        <v>#DIV/0!</v>
      </c>
      <c r="BD11" s="1" t="e">
        <f t="shared" si="28"/>
        <v>#DIV/0!</v>
      </c>
      <c r="BE11" s="1" t="e">
        <f t="shared" si="29"/>
        <v>#DIV/0!</v>
      </c>
    </row>
    <row r="12" spans="1:57" x14ac:dyDescent="0.25">
      <c r="E12" s="6"/>
      <c r="F12" s="6"/>
      <c r="G12">
        <f t="shared" si="0"/>
        <v>0</v>
      </c>
      <c r="I12" s="3"/>
      <c r="J12" s="3"/>
      <c r="K12" s="3"/>
      <c r="M12" s="4" t="b">
        <f t="shared" si="1"/>
        <v>0</v>
      </c>
      <c r="N12" s="3">
        <f t="shared" si="30"/>
        <v>0</v>
      </c>
      <c r="O12" s="4">
        <f t="shared" si="2"/>
        <v>0</v>
      </c>
      <c r="P12">
        <v>2.4E-2</v>
      </c>
      <c r="Q12">
        <f t="shared" si="3"/>
        <v>0</v>
      </c>
      <c r="R12" s="4">
        <f t="shared" si="4"/>
        <v>0</v>
      </c>
      <c r="S12" s="4">
        <f t="shared" si="31"/>
        <v>0</v>
      </c>
      <c r="T12" s="4">
        <f t="shared" si="6"/>
        <v>0</v>
      </c>
      <c r="U12">
        <f t="shared" si="39"/>
        <v>0</v>
      </c>
      <c r="V12">
        <f t="shared" si="7"/>
        <v>0</v>
      </c>
      <c r="W12">
        <v>150</v>
      </c>
      <c r="X12" s="4">
        <f t="shared" si="8"/>
        <v>0</v>
      </c>
      <c r="Y12" s="3">
        <f t="shared" si="9"/>
        <v>0</v>
      </c>
      <c r="Z12" s="3">
        <v>1.4</v>
      </c>
      <c r="AA12" s="3">
        <v>24</v>
      </c>
      <c r="AB12" s="3">
        <f t="shared" si="32"/>
        <v>0</v>
      </c>
      <c r="AC12" s="7">
        <v>67.5</v>
      </c>
      <c r="AD12">
        <f t="shared" si="33"/>
        <v>0.52179707870370362</v>
      </c>
      <c r="AE12">
        <f t="shared" si="34"/>
        <v>0.32122167592592588</v>
      </c>
      <c r="AF12" s="5">
        <f t="shared" si="35"/>
        <v>0</v>
      </c>
      <c r="AG12" t="e">
        <f t="shared" si="10"/>
        <v>#DIV/0!</v>
      </c>
      <c r="AH12" s="1">
        <f t="shared" si="36"/>
        <v>0</v>
      </c>
      <c r="AI12" s="4" t="e">
        <f t="shared" si="37"/>
        <v>#DIV/0!</v>
      </c>
      <c r="AJ12">
        <v>0.19</v>
      </c>
      <c r="AK12" s="4">
        <f t="shared" si="11"/>
        <v>9.730136986301369E-3</v>
      </c>
      <c r="AL12" s="1" t="e">
        <f t="shared" si="38"/>
        <v>#DIV/0!</v>
      </c>
      <c r="AM12" s="2">
        <f t="shared" si="12"/>
        <v>0</v>
      </c>
      <c r="AN12" s="2" t="e">
        <f t="shared" si="13"/>
        <v>#DIV/0!</v>
      </c>
      <c r="AO12">
        <v>15.5</v>
      </c>
      <c r="AP12">
        <f t="shared" si="14"/>
        <v>10.404109589041097</v>
      </c>
      <c r="AQ12">
        <f t="shared" si="15"/>
        <v>5.095890410958904</v>
      </c>
      <c r="AR12">
        <f t="shared" si="16"/>
        <v>2.547945205479452</v>
      </c>
      <c r="AS12">
        <f t="shared" si="17"/>
        <v>0.56054794520547946</v>
      </c>
      <c r="AT12">
        <f t="shared" si="18"/>
        <v>5.6054794520547947E-3</v>
      </c>
      <c r="AU12">
        <f t="shared" si="19"/>
        <v>8.8086105675146773E-3</v>
      </c>
      <c r="AV12" s="1">
        <f t="shared" si="20"/>
        <v>0</v>
      </c>
      <c r="AW12" s="2">
        <f t="shared" si="21"/>
        <v>0</v>
      </c>
      <c r="AX12">
        <f t="shared" si="22"/>
        <v>1.9873972602739727</v>
      </c>
      <c r="AY12">
        <f t="shared" si="23"/>
        <v>3.9747945205479453E-2</v>
      </c>
      <c r="AZ12">
        <f t="shared" si="24"/>
        <v>6.2461056751467715E-2</v>
      </c>
      <c r="BA12" s="1">
        <f t="shared" si="25"/>
        <v>0</v>
      </c>
      <c r="BB12" s="2">
        <f t="shared" si="26"/>
        <v>0</v>
      </c>
      <c r="BC12" s="1" t="e">
        <f t="shared" si="27"/>
        <v>#DIV/0!</v>
      </c>
      <c r="BD12" s="1" t="e">
        <f t="shared" si="28"/>
        <v>#DIV/0!</v>
      </c>
      <c r="BE12" s="1" t="e">
        <f t="shared" si="29"/>
        <v>#DIV/0!</v>
      </c>
    </row>
    <row r="13" spans="1:57" x14ac:dyDescent="0.25">
      <c r="E13" s="6"/>
      <c r="F13" s="6"/>
      <c r="G13">
        <f t="shared" si="0"/>
        <v>0</v>
      </c>
      <c r="I13" s="3"/>
      <c r="J13" s="3"/>
      <c r="K13" s="3"/>
      <c r="M13" s="4" t="b">
        <f t="shared" si="1"/>
        <v>0</v>
      </c>
      <c r="N13" s="3">
        <f t="shared" si="30"/>
        <v>0</v>
      </c>
      <c r="O13" s="4">
        <f t="shared" si="2"/>
        <v>0</v>
      </c>
      <c r="P13">
        <v>2.4E-2</v>
      </c>
      <c r="Q13">
        <f t="shared" si="3"/>
        <v>0</v>
      </c>
      <c r="R13" s="4">
        <f t="shared" si="4"/>
        <v>0</v>
      </c>
      <c r="S13" s="4">
        <f t="shared" si="31"/>
        <v>0</v>
      </c>
      <c r="T13" s="4">
        <f t="shared" si="6"/>
        <v>0</v>
      </c>
      <c r="U13">
        <f t="shared" si="39"/>
        <v>0</v>
      </c>
      <c r="V13">
        <f t="shared" si="7"/>
        <v>0</v>
      </c>
      <c r="W13">
        <v>150</v>
      </c>
      <c r="X13" s="4">
        <f t="shared" si="8"/>
        <v>0</v>
      </c>
      <c r="Y13" s="3">
        <f t="shared" si="9"/>
        <v>0</v>
      </c>
      <c r="Z13" s="3">
        <v>1.4</v>
      </c>
      <c r="AA13" s="3">
        <v>24</v>
      </c>
      <c r="AB13" s="3">
        <f t="shared" si="32"/>
        <v>0</v>
      </c>
      <c r="AC13" s="7">
        <v>67.5</v>
      </c>
      <c r="AD13">
        <f t="shared" si="33"/>
        <v>0.52179707870370362</v>
      </c>
      <c r="AE13">
        <f t="shared" si="34"/>
        <v>0.32122167592592588</v>
      </c>
      <c r="AF13" s="5">
        <f t="shared" si="35"/>
        <v>0</v>
      </c>
      <c r="AG13" t="e">
        <f t="shared" si="10"/>
        <v>#DIV/0!</v>
      </c>
      <c r="AH13" s="1">
        <f t="shared" si="36"/>
        <v>0</v>
      </c>
      <c r="AI13" s="4" t="e">
        <f t="shared" si="37"/>
        <v>#DIV/0!</v>
      </c>
      <c r="AJ13">
        <v>0.19</v>
      </c>
      <c r="AK13" s="4">
        <f t="shared" si="11"/>
        <v>9.730136986301369E-3</v>
      </c>
      <c r="AL13" s="1" t="e">
        <f t="shared" si="38"/>
        <v>#DIV/0!</v>
      </c>
      <c r="AM13" s="2">
        <f t="shared" si="12"/>
        <v>0</v>
      </c>
      <c r="AN13" s="2" t="e">
        <f t="shared" si="13"/>
        <v>#DIV/0!</v>
      </c>
      <c r="AO13">
        <v>15.5</v>
      </c>
      <c r="AP13">
        <f t="shared" si="14"/>
        <v>10.404109589041097</v>
      </c>
      <c r="AQ13">
        <f t="shared" si="15"/>
        <v>5.095890410958904</v>
      </c>
      <c r="AR13">
        <f t="shared" si="16"/>
        <v>2.547945205479452</v>
      </c>
      <c r="AS13">
        <f t="shared" si="17"/>
        <v>0.56054794520547946</v>
      </c>
      <c r="AT13">
        <f t="shared" si="18"/>
        <v>5.6054794520547947E-3</v>
      </c>
      <c r="AU13">
        <f t="shared" si="19"/>
        <v>8.8086105675146773E-3</v>
      </c>
      <c r="AV13" s="1">
        <f t="shared" si="20"/>
        <v>0</v>
      </c>
      <c r="AW13" s="2">
        <f t="shared" si="21"/>
        <v>0</v>
      </c>
      <c r="AX13">
        <f t="shared" si="22"/>
        <v>1.9873972602739727</v>
      </c>
      <c r="AY13">
        <f t="shared" si="23"/>
        <v>3.9747945205479453E-2</v>
      </c>
      <c r="AZ13">
        <f t="shared" si="24"/>
        <v>6.2461056751467715E-2</v>
      </c>
      <c r="BA13" s="1">
        <f t="shared" si="25"/>
        <v>0</v>
      </c>
      <c r="BB13" s="2">
        <f t="shared" si="26"/>
        <v>0</v>
      </c>
      <c r="BC13" s="1" t="e">
        <f t="shared" si="27"/>
        <v>#DIV/0!</v>
      </c>
      <c r="BD13" s="1" t="e">
        <f t="shared" si="28"/>
        <v>#DIV/0!</v>
      </c>
      <c r="BE13" s="1" t="e">
        <f t="shared" si="29"/>
        <v>#DIV/0!</v>
      </c>
    </row>
    <row r="14" spans="1:57" x14ac:dyDescent="0.25">
      <c r="E14" s="6"/>
      <c r="F14" s="6"/>
      <c r="G14">
        <f t="shared" si="0"/>
        <v>0</v>
      </c>
      <c r="I14" s="3"/>
      <c r="J14" s="3"/>
      <c r="K14" s="3"/>
      <c r="M14" s="4" t="b">
        <f t="shared" si="1"/>
        <v>0</v>
      </c>
      <c r="N14" s="3">
        <f t="shared" si="30"/>
        <v>0</v>
      </c>
      <c r="O14" s="4">
        <f t="shared" si="2"/>
        <v>0</v>
      </c>
      <c r="P14">
        <v>2.4E-2</v>
      </c>
      <c r="Q14">
        <f t="shared" si="3"/>
        <v>0</v>
      </c>
      <c r="R14" s="4">
        <f t="shared" si="4"/>
        <v>0</v>
      </c>
      <c r="S14" s="4">
        <f t="shared" si="31"/>
        <v>0</v>
      </c>
      <c r="T14" s="4">
        <f t="shared" si="6"/>
        <v>0</v>
      </c>
      <c r="U14">
        <f t="shared" si="39"/>
        <v>0</v>
      </c>
      <c r="V14">
        <f t="shared" si="7"/>
        <v>0</v>
      </c>
      <c r="W14">
        <v>150</v>
      </c>
      <c r="X14" s="4">
        <f t="shared" si="8"/>
        <v>0</v>
      </c>
      <c r="Y14" s="3">
        <f t="shared" si="9"/>
        <v>0</v>
      </c>
      <c r="Z14" s="3">
        <v>1.4</v>
      </c>
      <c r="AA14" s="3">
        <v>24</v>
      </c>
      <c r="AB14" s="3">
        <f t="shared" si="32"/>
        <v>0</v>
      </c>
      <c r="AC14" s="7">
        <v>67.5</v>
      </c>
      <c r="AD14">
        <f t="shared" si="33"/>
        <v>0.52179707870370362</v>
      </c>
      <c r="AE14">
        <f t="shared" si="34"/>
        <v>0.32122167592592588</v>
      </c>
      <c r="AF14" s="5">
        <f t="shared" si="35"/>
        <v>0</v>
      </c>
      <c r="AG14" t="e">
        <f t="shared" si="10"/>
        <v>#DIV/0!</v>
      </c>
      <c r="AH14" s="1">
        <f t="shared" si="36"/>
        <v>0</v>
      </c>
      <c r="AI14" s="4" t="e">
        <f t="shared" si="37"/>
        <v>#DIV/0!</v>
      </c>
      <c r="AJ14">
        <v>0.19</v>
      </c>
      <c r="AK14" s="4">
        <f t="shared" si="11"/>
        <v>9.730136986301369E-3</v>
      </c>
      <c r="AL14" s="1" t="e">
        <f t="shared" si="38"/>
        <v>#DIV/0!</v>
      </c>
      <c r="AM14" s="2">
        <f t="shared" si="12"/>
        <v>0</v>
      </c>
      <c r="AN14" s="2" t="e">
        <f t="shared" si="13"/>
        <v>#DIV/0!</v>
      </c>
      <c r="AO14">
        <v>15.5</v>
      </c>
      <c r="AP14">
        <f t="shared" si="14"/>
        <v>10.404109589041097</v>
      </c>
      <c r="AQ14">
        <f t="shared" si="15"/>
        <v>5.095890410958904</v>
      </c>
      <c r="AR14">
        <f t="shared" si="16"/>
        <v>2.547945205479452</v>
      </c>
      <c r="AS14">
        <f t="shared" si="17"/>
        <v>0.56054794520547946</v>
      </c>
      <c r="AT14">
        <f t="shared" si="18"/>
        <v>5.6054794520547947E-3</v>
      </c>
      <c r="AU14">
        <f t="shared" si="19"/>
        <v>8.8086105675146773E-3</v>
      </c>
      <c r="AV14" s="1">
        <f t="shared" si="20"/>
        <v>0</v>
      </c>
      <c r="AW14" s="2">
        <f t="shared" si="21"/>
        <v>0</v>
      </c>
      <c r="AX14">
        <f t="shared" si="22"/>
        <v>1.9873972602739727</v>
      </c>
      <c r="AY14">
        <f t="shared" si="23"/>
        <v>3.9747945205479453E-2</v>
      </c>
      <c r="AZ14">
        <f t="shared" si="24"/>
        <v>6.2461056751467715E-2</v>
      </c>
      <c r="BA14" s="1">
        <f t="shared" si="25"/>
        <v>0</v>
      </c>
      <c r="BB14" s="2">
        <f t="shared" si="26"/>
        <v>0</v>
      </c>
      <c r="BC14" s="1" t="e">
        <f t="shared" si="27"/>
        <v>#DIV/0!</v>
      </c>
      <c r="BD14" s="1" t="e">
        <f t="shared" si="28"/>
        <v>#DIV/0!</v>
      </c>
      <c r="BE14" s="1" t="e">
        <f t="shared" si="29"/>
        <v>#DIV/0!</v>
      </c>
    </row>
    <row r="15" spans="1:57" x14ac:dyDescent="0.25">
      <c r="E15" s="6"/>
      <c r="F15" s="6"/>
      <c r="G15">
        <f t="shared" si="0"/>
        <v>0</v>
      </c>
      <c r="I15" s="3"/>
      <c r="J15" s="3"/>
      <c r="K15" s="3"/>
      <c r="M15" s="4" t="b">
        <f t="shared" si="1"/>
        <v>0</v>
      </c>
      <c r="N15" s="3">
        <f t="shared" si="30"/>
        <v>0</v>
      </c>
      <c r="O15" s="4">
        <f t="shared" si="2"/>
        <v>0</v>
      </c>
      <c r="P15">
        <v>2.4E-2</v>
      </c>
      <c r="Q15">
        <f t="shared" si="3"/>
        <v>0</v>
      </c>
      <c r="R15" s="4">
        <f t="shared" si="4"/>
        <v>0</v>
      </c>
      <c r="S15" s="4">
        <f t="shared" si="31"/>
        <v>0</v>
      </c>
      <c r="T15" s="4">
        <f t="shared" si="6"/>
        <v>0</v>
      </c>
      <c r="U15">
        <f t="shared" si="39"/>
        <v>0</v>
      </c>
      <c r="V15">
        <f t="shared" si="7"/>
        <v>0</v>
      </c>
      <c r="W15">
        <v>150</v>
      </c>
      <c r="X15" s="4">
        <f t="shared" si="8"/>
        <v>0</v>
      </c>
      <c r="Y15" s="3">
        <f t="shared" si="9"/>
        <v>0</v>
      </c>
      <c r="Z15" s="3">
        <v>1.4</v>
      </c>
      <c r="AA15" s="3">
        <v>24</v>
      </c>
      <c r="AB15" s="3">
        <f t="shared" si="32"/>
        <v>0</v>
      </c>
      <c r="AC15" s="7">
        <v>67.5</v>
      </c>
      <c r="AD15">
        <f t="shared" si="33"/>
        <v>0.52179707870370362</v>
      </c>
      <c r="AE15">
        <f t="shared" si="34"/>
        <v>0.32122167592592588</v>
      </c>
      <c r="AF15" s="5">
        <f t="shared" si="35"/>
        <v>0</v>
      </c>
      <c r="AG15" t="e">
        <f t="shared" si="10"/>
        <v>#DIV/0!</v>
      </c>
      <c r="AH15" s="1">
        <f t="shared" si="36"/>
        <v>0</v>
      </c>
      <c r="AI15" s="4" t="e">
        <f t="shared" si="37"/>
        <v>#DIV/0!</v>
      </c>
      <c r="AJ15">
        <v>0.19</v>
      </c>
      <c r="AK15" s="4">
        <f t="shared" si="11"/>
        <v>9.730136986301369E-3</v>
      </c>
      <c r="AL15" s="1" t="e">
        <f t="shared" si="38"/>
        <v>#DIV/0!</v>
      </c>
      <c r="AM15" s="2">
        <f t="shared" si="12"/>
        <v>0</v>
      </c>
      <c r="AN15" s="2" t="e">
        <f t="shared" si="13"/>
        <v>#DIV/0!</v>
      </c>
      <c r="AO15">
        <v>15.5</v>
      </c>
      <c r="AP15">
        <f t="shared" si="14"/>
        <v>10.404109589041097</v>
      </c>
      <c r="AQ15">
        <f t="shared" si="15"/>
        <v>5.095890410958904</v>
      </c>
      <c r="AR15">
        <f t="shared" si="16"/>
        <v>2.547945205479452</v>
      </c>
      <c r="AS15">
        <f t="shared" si="17"/>
        <v>0.56054794520547946</v>
      </c>
      <c r="AT15">
        <f t="shared" si="18"/>
        <v>5.6054794520547947E-3</v>
      </c>
      <c r="AU15">
        <f t="shared" si="19"/>
        <v>8.8086105675146773E-3</v>
      </c>
      <c r="AV15" s="1">
        <f t="shared" si="20"/>
        <v>0</v>
      </c>
      <c r="AW15" s="2">
        <f t="shared" si="21"/>
        <v>0</v>
      </c>
      <c r="AX15">
        <f t="shared" si="22"/>
        <v>1.9873972602739727</v>
      </c>
      <c r="AY15">
        <f t="shared" si="23"/>
        <v>3.9747945205479453E-2</v>
      </c>
      <c r="AZ15">
        <f t="shared" si="24"/>
        <v>6.2461056751467715E-2</v>
      </c>
      <c r="BA15" s="1">
        <f t="shared" si="25"/>
        <v>0</v>
      </c>
      <c r="BB15" s="2">
        <f t="shared" si="26"/>
        <v>0</v>
      </c>
      <c r="BC15" s="1" t="e">
        <f t="shared" si="27"/>
        <v>#DIV/0!</v>
      </c>
      <c r="BD15" s="1" t="e">
        <f t="shared" si="28"/>
        <v>#DIV/0!</v>
      </c>
      <c r="BE15" s="1" t="e">
        <f t="shared" si="29"/>
        <v>#DIV/0!</v>
      </c>
    </row>
    <row r="16" spans="1:57" x14ac:dyDescent="0.25">
      <c r="E16" s="6"/>
      <c r="F16" s="6"/>
      <c r="G16">
        <f t="shared" si="0"/>
        <v>0</v>
      </c>
      <c r="I16" s="3"/>
      <c r="J16" s="3"/>
      <c r="K16" s="3"/>
      <c r="M16" s="4" t="b">
        <f t="shared" si="1"/>
        <v>0</v>
      </c>
      <c r="N16" s="3">
        <f t="shared" si="30"/>
        <v>0</v>
      </c>
      <c r="O16" s="4">
        <f t="shared" si="2"/>
        <v>0</v>
      </c>
      <c r="P16">
        <v>2.4E-2</v>
      </c>
      <c r="Q16">
        <f t="shared" si="3"/>
        <v>0</v>
      </c>
      <c r="R16" s="4">
        <f t="shared" si="4"/>
        <v>0</v>
      </c>
      <c r="S16" s="4">
        <f t="shared" si="31"/>
        <v>0</v>
      </c>
      <c r="T16" s="4">
        <f t="shared" si="6"/>
        <v>0</v>
      </c>
      <c r="U16">
        <f t="shared" si="39"/>
        <v>0</v>
      </c>
      <c r="V16">
        <f t="shared" si="7"/>
        <v>0</v>
      </c>
      <c r="W16">
        <v>150</v>
      </c>
      <c r="X16" s="4">
        <f t="shared" si="8"/>
        <v>0</v>
      </c>
      <c r="Y16" s="3">
        <f t="shared" si="9"/>
        <v>0</v>
      </c>
      <c r="Z16" s="3">
        <v>1.4</v>
      </c>
      <c r="AA16" s="3">
        <v>24</v>
      </c>
      <c r="AB16" s="3">
        <f t="shared" si="32"/>
        <v>0</v>
      </c>
      <c r="AC16" s="7">
        <v>67.5</v>
      </c>
      <c r="AD16">
        <f t="shared" si="33"/>
        <v>0.52179707870370362</v>
      </c>
      <c r="AE16">
        <f t="shared" si="34"/>
        <v>0.32122167592592588</v>
      </c>
      <c r="AF16" s="5">
        <f t="shared" si="35"/>
        <v>0</v>
      </c>
      <c r="AG16" t="e">
        <f t="shared" si="10"/>
        <v>#DIV/0!</v>
      </c>
      <c r="AH16" s="1">
        <f t="shared" si="36"/>
        <v>0</v>
      </c>
      <c r="AI16" s="4" t="e">
        <f t="shared" si="37"/>
        <v>#DIV/0!</v>
      </c>
      <c r="AJ16">
        <v>0.19</v>
      </c>
      <c r="AK16" s="4">
        <f t="shared" si="11"/>
        <v>9.730136986301369E-3</v>
      </c>
      <c r="AL16" s="1" t="e">
        <f t="shared" si="38"/>
        <v>#DIV/0!</v>
      </c>
      <c r="AM16" s="2">
        <f t="shared" si="12"/>
        <v>0</v>
      </c>
      <c r="AN16" s="2" t="e">
        <f t="shared" si="13"/>
        <v>#DIV/0!</v>
      </c>
      <c r="AO16">
        <v>15.5</v>
      </c>
      <c r="AP16">
        <f t="shared" si="14"/>
        <v>10.404109589041097</v>
      </c>
      <c r="AQ16">
        <f t="shared" si="15"/>
        <v>5.095890410958904</v>
      </c>
      <c r="AR16">
        <f t="shared" si="16"/>
        <v>2.547945205479452</v>
      </c>
      <c r="AS16">
        <f t="shared" si="17"/>
        <v>0.56054794520547946</v>
      </c>
      <c r="AT16">
        <f t="shared" si="18"/>
        <v>5.6054794520547947E-3</v>
      </c>
      <c r="AU16">
        <f t="shared" si="19"/>
        <v>8.8086105675146773E-3</v>
      </c>
      <c r="AV16" s="1">
        <f t="shared" si="20"/>
        <v>0</v>
      </c>
      <c r="AW16" s="2">
        <f t="shared" si="21"/>
        <v>0</v>
      </c>
      <c r="AX16">
        <f t="shared" si="22"/>
        <v>1.9873972602739727</v>
      </c>
      <c r="AY16">
        <f t="shared" si="23"/>
        <v>3.9747945205479453E-2</v>
      </c>
      <c r="AZ16">
        <f t="shared" si="24"/>
        <v>6.2461056751467715E-2</v>
      </c>
      <c r="BA16" s="1">
        <f t="shared" si="25"/>
        <v>0</v>
      </c>
      <c r="BB16" s="2">
        <f t="shared" si="26"/>
        <v>0</v>
      </c>
      <c r="BC16" s="1" t="e">
        <f t="shared" si="27"/>
        <v>#DIV/0!</v>
      </c>
      <c r="BD16" s="1" t="e">
        <f t="shared" si="28"/>
        <v>#DIV/0!</v>
      </c>
      <c r="BE16" s="1" t="e">
        <f t="shared" si="29"/>
        <v>#DIV/0!</v>
      </c>
    </row>
    <row r="17" spans="5:57" x14ac:dyDescent="0.25">
      <c r="E17" s="6"/>
      <c r="F17" s="6"/>
      <c r="G17">
        <f t="shared" si="0"/>
        <v>0</v>
      </c>
      <c r="I17" s="3"/>
      <c r="J17" s="3"/>
      <c r="K17" s="3"/>
      <c r="M17" s="4" t="b">
        <f t="shared" si="1"/>
        <v>0</v>
      </c>
      <c r="N17" s="3">
        <f t="shared" si="30"/>
        <v>0</v>
      </c>
      <c r="O17" s="4">
        <f t="shared" si="2"/>
        <v>0</v>
      </c>
      <c r="P17">
        <v>2.4E-2</v>
      </c>
      <c r="Q17">
        <f t="shared" si="3"/>
        <v>0</v>
      </c>
      <c r="R17" s="4">
        <f t="shared" si="4"/>
        <v>0</v>
      </c>
      <c r="S17" s="4">
        <f t="shared" si="31"/>
        <v>0</v>
      </c>
      <c r="T17" s="4">
        <f t="shared" si="6"/>
        <v>0</v>
      </c>
      <c r="U17">
        <f t="shared" si="39"/>
        <v>0</v>
      </c>
      <c r="V17">
        <f t="shared" si="7"/>
        <v>0</v>
      </c>
      <c r="W17">
        <v>150</v>
      </c>
      <c r="X17" s="4">
        <f t="shared" si="8"/>
        <v>0</v>
      </c>
      <c r="Y17" s="3">
        <f t="shared" si="9"/>
        <v>0</v>
      </c>
      <c r="Z17" s="3">
        <v>1.4</v>
      </c>
      <c r="AA17" s="3">
        <v>24</v>
      </c>
      <c r="AB17" s="3">
        <f t="shared" si="32"/>
        <v>0</v>
      </c>
      <c r="AC17" s="7">
        <v>67.5</v>
      </c>
      <c r="AD17">
        <f t="shared" si="33"/>
        <v>0.52179707870370362</v>
      </c>
      <c r="AE17">
        <f t="shared" si="34"/>
        <v>0.32122167592592588</v>
      </c>
      <c r="AF17" s="5">
        <f t="shared" si="35"/>
        <v>0</v>
      </c>
      <c r="AG17" t="e">
        <f t="shared" si="10"/>
        <v>#DIV/0!</v>
      </c>
      <c r="AH17" s="1">
        <f t="shared" si="36"/>
        <v>0</v>
      </c>
      <c r="AI17" s="4" t="e">
        <f t="shared" si="37"/>
        <v>#DIV/0!</v>
      </c>
      <c r="AJ17">
        <v>0.19</v>
      </c>
      <c r="AK17" s="4">
        <f t="shared" si="11"/>
        <v>9.730136986301369E-3</v>
      </c>
      <c r="AL17" s="1" t="e">
        <f t="shared" si="38"/>
        <v>#DIV/0!</v>
      </c>
      <c r="AM17" s="2">
        <f t="shared" si="12"/>
        <v>0</v>
      </c>
      <c r="AN17" s="2" t="e">
        <f t="shared" si="13"/>
        <v>#DIV/0!</v>
      </c>
      <c r="AO17">
        <v>15.5</v>
      </c>
      <c r="AP17">
        <f t="shared" si="14"/>
        <v>10.404109589041097</v>
      </c>
      <c r="AQ17">
        <f t="shared" si="15"/>
        <v>5.095890410958904</v>
      </c>
      <c r="AR17">
        <f t="shared" si="16"/>
        <v>2.547945205479452</v>
      </c>
      <c r="AS17">
        <f t="shared" si="17"/>
        <v>0.56054794520547946</v>
      </c>
      <c r="AT17">
        <f t="shared" si="18"/>
        <v>5.6054794520547947E-3</v>
      </c>
      <c r="AU17">
        <f t="shared" si="19"/>
        <v>8.8086105675146773E-3</v>
      </c>
      <c r="AV17" s="1">
        <f t="shared" si="20"/>
        <v>0</v>
      </c>
      <c r="AW17" s="2">
        <f t="shared" si="21"/>
        <v>0</v>
      </c>
      <c r="AX17">
        <f t="shared" si="22"/>
        <v>1.9873972602739727</v>
      </c>
      <c r="AY17">
        <f t="shared" si="23"/>
        <v>3.9747945205479453E-2</v>
      </c>
      <c r="AZ17">
        <f t="shared" si="24"/>
        <v>6.2461056751467715E-2</v>
      </c>
      <c r="BA17" s="1">
        <f t="shared" si="25"/>
        <v>0</v>
      </c>
      <c r="BB17" s="2">
        <f t="shared" si="26"/>
        <v>0</v>
      </c>
      <c r="BC17" s="1" t="e">
        <f t="shared" si="27"/>
        <v>#DIV/0!</v>
      </c>
      <c r="BD17" s="1" t="e">
        <f t="shared" si="28"/>
        <v>#DIV/0!</v>
      </c>
      <c r="BE17" s="1" t="e">
        <f t="shared" si="29"/>
        <v>#DIV/0!</v>
      </c>
    </row>
    <row r="18" spans="5:57" x14ac:dyDescent="0.25">
      <c r="E18" s="6"/>
      <c r="F18" s="6"/>
      <c r="G18">
        <f t="shared" si="0"/>
        <v>0</v>
      </c>
      <c r="I18" s="3"/>
      <c r="J18" s="3"/>
      <c r="K18" s="3"/>
      <c r="M18" s="4" t="b">
        <f t="shared" si="1"/>
        <v>0</v>
      </c>
      <c r="N18" s="3">
        <f t="shared" si="30"/>
        <v>0</v>
      </c>
      <c r="O18" s="4">
        <f t="shared" si="2"/>
        <v>0</v>
      </c>
      <c r="P18">
        <v>2.4E-2</v>
      </c>
      <c r="Q18">
        <f t="shared" si="3"/>
        <v>0</v>
      </c>
      <c r="R18" s="4">
        <f t="shared" si="4"/>
        <v>0</v>
      </c>
      <c r="S18" s="4">
        <f t="shared" si="31"/>
        <v>0</v>
      </c>
      <c r="T18" s="4">
        <f t="shared" si="6"/>
        <v>0</v>
      </c>
      <c r="U18">
        <f t="shared" si="39"/>
        <v>0</v>
      </c>
      <c r="V18">
        <f t="shared" si="7"/>
        <v>0</v>
      </c>
      <c r="W18">
        <v>150</v>
      </c>
      <c r="X18" s="4">
        <f t="shared" si="8"/>
        <v>0</v>
      </c>
      <c r="Y18" s="3">
        <f t="shared" si="9"/>
        <v>0</v>
      </c>
      <c r="Z18" s="3">
        <v>1.4</v>
      </c>
      <c r="AA18" s="3">
        <v>24</v>
      </c>
      <c r="AB18" s="3">
        <f t="shared" si="32"/>
        <v>0</v>
      </c>
      <c r="AC18" s="7">
        <v>67.5</v>
      </c>
      <c r="AD18">
        <f t="shared" si="33"/>
        <v>0.52179707870370362</v>
      </c>
      <c r="AE18">
        <f t="shared" si="34"/>
        <v>0.32122167592592588</v>
      </c>
      <c r="AF18" s="5">
        <f t="shared" si="35"/>
        <v>0</v>
      </c>
      <c r="AG18" t="e">
        <f t="shared" si="10"/>
        <v>#DIV/0!</v>
      </c>
      <c r="AH18" s="1">
        <f t="shared" si="36"/>
        <v>0</v>
      </c>
      <c r="AI18" s="4" t="e">
        <f t="shared" si="37"/>
        <v>#DIV/0!</v>
      </c>
      <c r="AJ18">
        <v>0.19</v>
      </c>
      <c r="AK18" s="4">
        <f t="shared" si="11"/>
        <v>9.730136986301369E-3</v>
      </c>
      <c r="AL18" s="1" t="e">
        <f t="shared" si="38"/>
        <v>#DIV/0!</v>
      </c>
      <c r="AM18" s="2">
        <f t="shared" si="12"/>
        <v>0</v>
      </c>
      <c r="AN18" s="2" t="e">
        <f t="shared" si="13"/>
        <v>#DIV/0!</v>
      </c>
      <c r="AO18">
        <v>15.5</v>
      </c>
      <c r="AP18">
        <f t="shared" si="14"/>
        <v>10.404109589041097</v>
      </c>
      <c r="AQ18">
        <f t="shared" si="15"/>
        <v>5.095890410958904</v>
      </c>
      <c r="AR18">
        <f t="shared" si="16"/>
        <v>2.547945205479452</v>
      </c>
      <c r="AS18">
        <f t="shared" si="17"/>
        <v>0.56054794520547946</v>
      </c>
      <c r="AT18">
        <f t="shared" si="18"/>
        <v>5.6054794520547947E-3</v>
      </c>
      <c r="AU18">
        <f t="shared" si="19"/>
        <v>8.8086105675146773E-3</v>
      </c>
      <c r="AV18" s="1">
        <f t="shared" si="20"/>
        <v>0</v>
      </c>
      <c r="AW18" s="2">
        <f t="shared" si="21"/>
        <v>0</v>
      </c>
      <c r="AX18">
        <f t="shared" si="22"/>
        <v>1.9873972602739727</v>
      </c>
      <c r="AY18">
        <f t="shared" si="23"/>
        <v>3.9747945205479453E-2</v>
      </c>
      <c r="AZ18">
        <f t="shared" si="24"/>
        <v>6.2461056751467715E-2</v>
      </c>
      <c r="BA18" s="1">
        <f t="shared" si="25"/>
        <v>0</v>
      </c>
      <c r="BB18" s="2">
        <f t="shared" si="26"/>
        <v>0</v>
      </c>
      <c r="BC18" s="1" t="e">
        <f t="shared" si="27"/>
        <v>#DIV/0!</v>
      </c>
      <c r="BD18" s="1" t="e">
        <f t="shared" si="28"/>
        <v>#DIV/0!</v>
      </c>
      <c r="BE18" s="1" t="e">
        <f t="shared" si="29"/>
        <v>#DIV/0!</v>
      </c>
    </row>
    <row r="19" spans="5:57" x14ac:dyDescent="0.25">
      <c r="E19" s="6"/>
      <c r="F19" s="6"/>
      <c r="G19">
        <f t="shared" si="0"/>
        <v>0</v>
      </c>
      <c r="I19" s="3"/>
      <c r="J19" s="3"/>
      <c r="K19" s="3"/>
      <c r="M19" s="4" t="b">
        <f t="shared" si="1"/>
        <v>0</v>
      </c>
      <c r="N19" s="3">
        <f t="shared" si="30"/>
        <v>0</v>
      </c>
      <c r="O19" s="4">
        <f t="shared" si="2"/>
        <v>0</v>
      </c>
      <c r="P19">
        <v>2.4E-2</v>
      </c>
      <c r="Q19">
        <f t="shared" si="3"/>
        <v>0</v>
      </c>
      <c r="R19" s="4">
        <f t="shared" si="4"/>
        <v>0</v>
      </c>
      <c r="S19" s="4">
        <f t="shared" si="31"/>
        <v>0</v>
      </c>
      <c r="T19" s="4">
        <f t="shared" si="6"/>
        <v>0</v>
      </c>
      <c r="U19">
        <f t="shared" si="39"/>
        <v>0</v>
      </c>
      <c r="V19">
        <f t="shared" si="7"/>
        <v>0</v>
      </c>
      <c r="W19">
        <v>150</v>
      </c>
      <c r="X19" s="4">
        <f t="shared" si="8"/>
        <v>0</v>
      </c>
      <c r="Y19" s="3">
        <f t="shared" si="9"/>
        <v>0</v>
      </c>
      <c r="Z19" s="3">
        <v>1.4</v>
      </c>
      <c r="AA19" s="3">
        <v>24</v>
      </c>
      <c r="AB19" s="3">
        <f t="shared" si="32"/>
        <v>0</v>
      </c>
      <c r="AC19" s="7">
        <v>67.5</v>
      </c>
      <c r="AD19">
        <f t="shared" si="33"/>
        <v>0.52179707870370362</v>
      </c>
      <c r="AE19">
        <f t="shared" si="34"/>
        <v>0.32122167592592588</v>
      </c>
      <c r="AF19" s="5">
        <f t="shared" si="35"/>
        <v>0</v>
      </c>
      <c r="AG19" t="e">
        <f t="shared" si="10"/>
        <v>#DIV/0!</v>
      </c>
      <c r="AH19" s="1">
        <f t="shared" si="36"/>
        <v>0</v>
      </c>
      <c r="AI19" s="4" t="e">
        <f t="shared" si="37"/>
        <v>#DIV/0!</v>
      </c>
      <c r="AJ19">
        <v>0.19</v>
      </c>
      <c r="AK19" s="4">
        <f t="shared" si="11"/>
        <v>9.730136986301369E-3</v>
      </c>
      <c r="AL19" s="1" t="e">
        <f t="shared" si="38"/>
        <v>#DIV/0!</v>
      </c>
      <c r="AM19" s="2">
        <f t="shared" si="12"/>
        <v>0</v>
      </c>
      <c r="AN19" s="2" t="e">
        <f t="shared" si="13"/>
        <v>#DIV/0!</v>
      </c>
      <c r="AO19">
        <v>15.5</v>
      </c>
      <c r="AP19">
        <f t="shared" si="14"/>
        <v>10.404109589041097</v>
      </c>
      <c r="AQ19">
        <f t="shared" si="15"/>
        <v>5.095890410958904</v>
      </c>
      <c r="AR19">
        <f t="shared" si="16"/>
        <v>2.547945205479452</v>
      </c>
      <c r="AS19">
        <f t="shared" si="17"/>
        <v>0.56054794520547946</v>
      </c>
      <c r="AT19">
        <f t="shared" si="18"/>
        <v>5.6054794520547947E-3</v>
      </c>
      <c r="AU19">
        <f t="shared" si="19"/>
        <v>8.8086105675146773E-3</v>
      </c>
      <c r="AV19" s="1">
        <f t="shared" si="20"/>
        <v>0</v>
      </c>
      <c r="AW19" s="2">
        <f t="shared" si="21"/>
        <v>0</v>
      </c>
      <c r="AX19">
        <f t="shared" si="22"/>
        <v>1.9873972602739727</v>
      </c>
      <c r="AY19">
        <f t="shared" si="23"/>
        <v>3.9747945205479453E-2</v>
      </c>
      <c r="AZ19">
        <f t="shared" si="24"/>
        <v>6.2461056751467715E-2</v>
      </c>
      <c r="BA19" s="1">
        <f t="shared" si="25"/>
        <v>0</v>
      </c>
      <c r="BB19" s="2">
        <f t="shared" si="26"/>
        <v>0</v>
      </c>
      <c r="BC19" s="1" t="e">
        <f t="shared" si="27"/>
        <v>#DIV/0!</v>
      </c>
      <c r="BD19" s="1" t="e">
        <f t="shared" si="28"/>
        <v>#DIV/0!</v>
      </c>
      <c r="BE19" s="1" t="e">
        <f t="shared" si="29"/>
        <v>#DIV/0!</v>
      </c>
    </row>
    <row r="20" spans="5:57" x14ac:dyDescent="0.25">
      <c r="E20" s="6"/>
      <c r="F20" s="6"/>
      <c r="G20">
        <f t="shared" si="0"/>
        <v>0</v>
      </c>
      <c r="I20" s="3"/>
      <c r="J20" s="3"/>
      <c r="K20" s="3"/>
      <c r="M20" s="4" t="b">
        <f t="shared" si="1"/>
        <v>0</v>
      </c>
      <c r="N20" s="3">
        <f t="shared" si="30"/>
        <v>0</v>
      </c>
      <c r="O20" s="4">
        <f t="shared" si="2"/>
        <v>0</v>
      </c>
      <c r="P20">
        <v>2.4E-2</v>
      </c>
      <c r="Q20">
        <f t="shared" si="3"/>
        <v>0</v>
      </c>
      <c r="R20" s="4">
        <f t="shared" si="4"/>
        <v>0</v>
      </c>
      <c r="S20" s="4">
        <f t="shared" si="31"/>
        <v>0</v>
      </c>
      <c r="T20" s="4">
        <f t="shared" si="6"/>
        <v>0</v>
      </c>
      <c r="U20">
        <f t="shared" si="39"/>
        <v>0</v>
      </c>
      <c r="V20">
        <f t="shared" si="7"/>
        <v>0</v>
      </c>
      <c r="W20">
        <v>150</v>
      </c>
      <c r="X20" s="4">
        <f t="shared" si="8"/>
        <v>0</v>
      </c>
      <c r="Y20" s="3">
        <f t="shared" si="9"/>
        <v>0</v>
      </c>
      <c r="Z20" s="3">
        <v>1.4</v>
      </c>
      <c r="AA20" s="3">
        <v>24</v>
      </c>
      <c r="AB20" s="3">
        <f t="shared" si="32"/>
        <v>0</v>
      </c>
      <c r="AC20" s="7">
        <v>67.5</v>
      </c>
      <c r="AD20">
        <f t="shared" si="33"/>
        <v>0.52179707870370362</v>
      </c>
      <c r="AE20">
        <f t="shared" si="34"/>
        <v>0.32122167592592588</v>
      </c>
      <c r="AF20" s="5">
        <f t="shared" si="35"/>
        <v>0</v>
      </c>
      <c r="AG20" t="e">
        <f t="shared" si="10"/>
        <v>#DIV/0!</v>
      </c>
      <c r="AH20" s="1">
        <f t="shared" si="36"/>
        <v>0</v>
      </c>
      <c r="AI20" s="4" t="e">
        <f t="shared" si="37"/>
        <v>#DIV/0!</v>
      </c>
      <c r="AJ20">
        <v>0.19</v>
      </c>
      <c r="AK20" s="4">
        <f t="shared" si="11"/>
        <v>9.730136986301369E-3</v>
      </c>
      <c r="AL20" s="1" t="e">
        <f t="shared" si="38"/>
        <v>#DIV/0!</v>
      </c>
      <c r="AM20" s="2">
        <f t="shared" si="12"/>
        <v>0</v>
      </c>
      <c r="AN20" s="2" t="e">
        <f t="shared" si="13"/>
        <v>#DIV/0!</v>
      </c>
      <c r="AO20">
        <v>15.5</v>
      </c>
      <c r="AP20">
        <f t="shared" si="14"/>
        <v>10.404109589041097</v>
      </c>
      <c r="AQ20">
        <f t="shared" si="15"/>
        <v>5.095890410958904</v>
      </c>
      <c r="AR20">
        <f t="shared" si="16"/>
        <v>2.547945205479452</v>
      </c>
      <c r="AS20">
        <f t="shared" si="17"/>
        <v>0.56054794520547946</v>
      </c>
      <c r="AT20">
        <f t="shared" si="18"/>
        <v>5.6054794520547947E-3</v>
      </c>
      <c r="AU20">
        <f t="shared" si="19"/>
        <v>8.8086105675146773E-3</v>
      </c>
      <c r="AV20" s="1">
        <f t="shared" si="20"/>
        <v>0</v>
      </c>
      <c r="AW20" s="2">
        <f t="shared" si="21"/>
        <v>0</v>
      </c>
      <c r="AX20">
        <f t="shared" si="22"/>
        <v>1.9873972602739727</v>
      </c>
      <c r="AY20">
        <f t="shared" si="23"/>
        <v>3.9747945205479453E-2</v>
      </c>
      <c r="AZ20">
        <f t="shared" si="24"/>
        <v>6.2461056751467715E-2</v>
      </c>
      <c r="BA20" s="1">
        <f t="shared" si="25"/>
        <v>0</v>
      </c>
      <c r="BB20" s="2">
        <f t="shared" si="26"/>
        <v>0</v>
      </c>
      <c r="BC20" s="1" t="e">
        <f t="shared" si="27"/>
        <v>#DIV/0!</v>
      </c>
      <c r="BD20" s="1" t="e">
        <f t="shared" si="28"/>
        <v>#DIV/0!</v>
      </c>
      <c r="BE20" s="1" t="e">
        <f t="shared" si="29"/>
        <v>#DIV/0!</v>
      </c>
    </row>
    <row r="21" spans="5:57" x14ac:dyDescent="0.25">
      <c r="G21">
        <f t="shared" si="0"/>
        <v>0</v>
      </c>
      <c r="M21" s="4" t="b">
        <f t="shared" si="1"/>
        <v>0</v>
      </c>
      <c r="N21" s="3">
        <f t="shared" si="30"/>
        <v>0</v>
      </c>
      <c r="O21" s="4">
        <f t="shared" si="2"/>
        <v>0</v>
      </c>
      <c r="P21">
        <v>2.4E-2</v>
      </c>
      <c r="Q21">
        <f t="shared" ref="Q21:Q84" si="40">P21*M21</f>
        <v>0</v>
      </c>
      <c r="R21" s="4">
        <f t="shared" si="4"/>
        <v>0</v>
      </c>
      <c r="S21" s="4">
        <f t="shared" si="31"/>
        <v>0</v>
      </c>
      <c r="T21" s="4">
        <f t="shared" si="6"/>
        <v>0</v>
      </c>
      <c r="U21">
        <f t="shared" si="39"/>
        <v>0</v>
      </c>
      <c r="V21">
        <f t="shared" si="7"/>
        <v>0</v>
      </c>
      <c r="W21">
        <v>150</v>
      </c>
      <c r="X21" s="4">
        <f t="shared" si="8"/>
        <v>0</v>
      </c>
      <c r="Y21" s="3">
        <f t="shared" si="9"/>
        <v>0</v>
      </c>
      <c r="Z21" s="3">
        <v>1.4</v>
      </c>
      <c r="AA21" s="3">
        <v>24</v>
      </c>
      <c r="AB21" s="3">
        <f t="shared" si="32"/>
        <v>0</v>
      </c>
      <c r="AC21" s="7">
        <v>67.5</v>
      </c>
      <c r="AD21">
        <f t="shared" si="33"/>
        <v>0.52179707870370362</v>
      </c>
      <c r="AE21">
        <f t="shared" si="34"/>
        <v>0.32122167592592588</v>
      </c>
      <c r="AF21" s="5">
        <f t="shared" si="35"/>
        <v>0</v>
      </c>
      <c r="AG21" t="e">
        <f t="shared" si="10"/>
        <v>#DIV/0!</v>
      </c>
      <c r="AH21" s="1">
        <f t="shared" si="36"/>
        <v>0</v>
      </c>
      <c r="AI21" s="4" t="e">
        <f t="shared" si="37"/>
        <v>#DIV/0!</v>
      </c>
      <c r="AJ21">
        <v>0.19</v>
      </c>
      <c r="AK21" s="4">
        <f t="shared" si="11"/>
        <v>9.730136986301369E-3</v>
      </c>
      <c r="AL21" s="1" t="e">
        <f t="shared" si="38"/>
        <v>#DIV/0!</v>
      </c>
      <c r="AM21" s="2">
        <f t="shared" si="12"/>
        <v>0</v>
      </c>
      <c r="AN21" s="2" t="e">
        <f t="shared" si="13"/>
        <v>#DIV/0!</v>
      </c>
      <c r="AO21">
        <v>15.5</v>
      </c>
      <c r="AP21">
        <f t="shared" si="14"/>
        <v>10.404109589041097</v>
      </c>
      <c r="AQ21">
        <f t="shared" si="15"/>
        <v>5.095890410958904</v>
      </c>
      <c r="AR21">
        <f t="shared" si="16"/>
        <v>2.547945205479452</v>
      </c>
      <c r="AS21">
        <f t="shared" si="17"/>
        <v>0.56054794520547946</v>
      </c>
      <c r="AT21">
        <f t="shared" si="18"/>
        <v>5.6054794520547947E-3</v>
      </c>
      <c r="AU21">
        <f t="shared" si="19"/>
        <v>8.8086105675146773E-3</v>
      </c>
      <c r="AV21" s="1">
        <f t="shared" si="20"/>
        <v>0</v>
      </c>
      <c r="AW21" s="2">
        <f t="shared" si="21"/>
        <v>0</v>
      </c>
      <c r="AX21">
        <f t="shared" si="22"/>
        <v>1.9873972602739727</v>
      </c>
      <c r="AY21">
        <f t="shared" si="23"/>
        <v>3.9747945205479453E-2</v>
      </c>
      <c r="AZ21">
        <f t="shared" si="24"/>
        <v>6.2461056751467715E-2</v>
      </c>
      <c r="BA21" s="1">
        <f t="shared" si="25"/>
        <v>0</v>
      </c>
      <c r="BB21" s="2">
        <f t="shared" si="26"/>
        <v>0</v>
      </c>
      <c r="BC21" s="1" t="e">
        <f t="shared" si="27"/>
        <v>#DIV/0!</v>
      </c>
      <c r="BD21" s="1" t="e">
        <f t="shared" si="28"/>
        <v>#DIV/0!</v>
      </c>
      <c r="BE21" s="1" t="e">
        <f t="shared" si="29"/>
        <v>#DIV/0!</v>
      </c>
    </row>
    <row r="22" spans="5:57" x14ac:dyDescent="0.25">
      <c r="G22">
        <f t="shared" si="0"/>
        <v>0</v>
      </c>
      <c r="M22" s="4" t="b">
        <f t="shared" si="1"/>
        <v>0</v>
      </c>
      <c r="N22" s="3">
        <f t="shared" si="30"/>
        <v>0</v>
      </c>
      <c r="O22" s="4">
        <f t="shared" si="2"/>
        <v>0</v>
      </c>
      <c r="P22">
        <v>2.4E-2</v>
      </c>
      <c r="Q22">
        <f t="shared" si="40"/>
        <v>0</v>
      </c>
      <c r="R22" s="4">
        <f t="shared" si="4"/>
        <v>0</v>
      </c>
      <c r="S22" s="4">
        <f t="shared" si="31"/>
        <v>0</v>
      </c>
      <c r="T22" s="4">
        <f t="shared" si="6"/>
        <v>0</v>
      </c>
      <c r="U22">
        <f t="shared" si="39"/>
        <v>0</v>
      </c>
      <c r="V22">
        <f t="shared" si="7"/>
        <v>0</v>
      </c>
      <c r="W22">
        <v>150</v>
      </c>
      <c r="X22" s="4">
        <f t="shared" si="8"/>
        <v>0</v>
      </c>
      <c r="Y22" s="3">
        <f t="shared" si="9"/>
        <v>0</v>
      </c>
      <c r="Z22" s="3">
        <v>1.4</v>
      </c>
      <c r="AA22" s="3">
        <v>24</v>
      </c>
      <c r="AB22" s="3">
        <f t="shared" si="32"/>
        <v>0</v>
      </c>
      <c r="AC22" s="7">
        <v>67.5</v>
      </c>
      <c r="AD22">
        <f t="shared" si="33"/>
        <v>0.52179707870370362</v>
      </c>
      <c r="AE22">
        <f t="shared" si="34"/>
        <v>0.32122167592592588</v>
      </c>
      <c r="AF22" s="5">
        <f t="shared" si="35"/>
        <v>0</v>
      </c>
      <c r="AG22" t="e">
        <f t="shared" si="10"/>
        <v>#DIV/0!</v>
      </c>
      <c r="AH22" s="1">
        <f t="shared" si="36"/>
        <v>0</v>
      </c>
      <c r="AI22" s="4" t="e">
        <f t="shared" si="37"/>
        <v>#DIV/0!</v>
      </c>
      <c r="AJ22">
        <v>0.19</v>
      </c>
      <c r="AK22" s="4">
        <f t="shared" si="11"/>
        <v>9.730136986301369E-3</v>
      </c>
      <c r="AL22" s="1" t="e">
        <f t="shared" si="38"/>
        <v>#DIV/0!</v>
      </c>
      <c r="AM22" s="2">
        <f t="shared" si="12"/>
        <v>0</v>
      </c>
      <c r="AN22" s="2" t="e">
        <f t="shared" si="13"/>
        <v>#DIV/0!</v>
      </c>
      <c r="AO22">
        <v>15.5</v>
      </c>
      <c r="AP22">
        <f t="shared" si="14"/>
        <v>10.404109589041097</v>
      </c>
      <c r="AQ22">
        <f t="shared" si="15"/>
        <v>5.095890410958904</v>
      </c>
      <c r="AR22">
        <f t="shared" si="16"/>
        <v>2.547945205479452</v>
      </c>
      <c r="AS22">
        <f t="shared" si="17"/>
        <v>0.56054794520547946</v>
      </c>
      <c r="AT22">
        <f t="shared" si="18"/>
        <v>5.6054794520547947E-3</v>
      </c>
      <c r="AU22">
        <f t="shared" si="19"/>
        <v>8.8086105675146773E-3</v>
      </c>
      <c r="AV22" s="1">
        <f t="shared" si="20"/>
        <v>0</v>
      </c>
      <c r="AW22" s="2">
        <f t="shared" si="21"/>
        <v>0</v>
      </c>
      <c r="AX22">
        <f t="shared" si="22"/>
        <v>1.9873972602739727</v>
      </c>
      <c r="AY22">
        <f t="shared" si="23"/>
        <v>3.9747945205479453E-2</v>
      </c>
      <c r="AZ22">
        <f t="shared" si="24"/>
        <v>6.2461056751467715E-2</v>
      </c>
      <c r="BA22" s="1">
        <f t="shared" si="25"/>
        <v>0</v>
      </c>
      <c r="BB22" s="2">
        <f t="shared" si="26"/>
        <v>0</v>
      </c>
      <c r="BC22" s="1" t="e">
        <f t="shared" si="27"/>
        <v>#DIV/0!</v>
      </c>
      <c r="BD22" s="1" t="e">
        <f t="shared" si="28"/>
        <v>#DIV/0!</v>
      </c>
      <c r="BE22" s="1" t="e">
        <f t="shared" si="29"/>
        <v>#DIV/0!</v>
      </c>
    </row>
    <row r="23" spans="5:57" x14ac:dyDescent="0.25">
      <c r="G23">
        <f t="shared" si="0"/>
        <v>0</v>
      </c>
      <c r="M23" s="4" t="b">
        <f t="shared" si="1"/>
        <v>0</v>
      </c>
      <c r="N23" s="3">
        <f t="shared" si="30"/>
        <v>0</v>
      </c>
      <c r="O23" s="4">
        <f t="shared" si="2"/>
        <v>0</v>
      </c>
      <c r="P23">
        <v>2.4E-2</v>
      </c>
      <c r="Q23">
        <f t="shared" si="40"/>
        <v>0</v>
      </c>
      <c r="R23" s="4">
        <f t="shared" si="4"/>
        <v>0</v>
      </c>
      <c r="S23" s="4">
        <f t="shared" si="31"/>
        <v>0</v>
      </c>
      <c r="T23" s="4">
        <f t="shared" si="6"/>
        <v>0</v>
      </c>
      <c r="U23">
        <f t="shared" si="39"/>
        <v>0</v>
      </c>
      <c r="V23">
        <f t="shared" si="7"/>
        <v>0</v>
      </c>
      <c r="W23">
        <v>150</v>
      </c>
      <c r="X23" s="4">
        <f t="shared" si="8"/>
        <v>0</v>
      </c>
      <c r="Y23" s="3">
        <f t="shared" si="9"/>
        <v>0</v>
      </c>
      <c r="Z23" s="3">
        <v>1.4</v>
      </c>
      <c r="AA23" s="3">
        <v>24</v>
      </c>
      <c r="AB23" s="3">
        <f t="shared" si="32"/>
        <v>0</v>
      </c>
      <c r="AC23" s="7">
        <v>67.5</v>
      </c>
      <c r="AD23">
        <f t="shared" si="33"/>
        <v>0.52179707870370362</v>
      </c>
      <c r="AE23">
        <f t="shared" si="34"/>
        <v>0.32122167592592588</v>
      </c>
      <c r="AF23" s="5">
        <f t="shared" si="35"/>
        <v>0</v>
      </c>
      <c r="AG23" t="e">
        <f t="shared" si="10"/>
        <v>#DIV/0!</v>
      </c>
      <c r="AH23" s="1">
        <f t="shared" si="36"/>
        <v>0</v>
      </c>
      <c r="AI23" s="4" t="e">
        <f t="shared" si="37"/>
        <v>#DIV/0!</v>
      </c>
      <c r="AJ23">
        <v>0.19</v>
      </c>
      <c r="AK23" s="4">
        <f t="shared" si="11"/>
        <v>9.730136986301369E-3</v>
      </c>
      <c r="AL23" s="1" t="e">
        <f t="shared" si="38"/>
        <v>#DIV/0!</v>
      </c>
      <c r="AM23" s="2">
        <f t="shared" si="12"/>
        <v>0</v>
      </c>
      <c r="AN23" s="2" t="e">
        <f t="shared" si="13"/>
        <v>#DIV/0!</v>
      </c>
      <c r="AO23">
        <v>15.5</v>
      </c>
      <c r="AP23">
        <f t="shared" si="14"/>
        <v>10.404109589041097</v>
      </c>
      <c r="AQ23">
        <f t="shared" si="15"/>
        <v>5.095890410958904</v>
      </c>
      <c r="AR23">
        <f t="shared" si="16"/>
        <v>2.547945205479452</v>
      </c>
      <c r="AS23">
        <f t="shared" si="17"/>
        <v>0.56054794520547946</v>
      </c>
      <c r="AT23">
        <f t="shared" si="18"/>
        <v>5.6054794520547947E-3</v>
      </c>
      <c r="AU23">
        <f t="shared" si="19"/>
        <v>8.8086105675146773E-3</v>
      </c>
      <c r="AV23" s="1">
        <f t="shared" si="20"/>
        <v>0</v>
      </c>
      <c r="AW23" s="2">
        <f t="shared" si="21"/>
        <v>0</v>
      </c>
      <c r="AX23">
        <f t="shared" si="22"/>
        <v>1.9873972602739727</v>
      </c>
      <c r="AY23">
        <f t="shared" si="23"/>
        <v>3.9747945205479453E-2</v>
      </c>
      <c r="AZ23">
        <f t="shared" si="24"/>
        <v>6.2461056751467715E-2</v>
      </c>
      <c r="BA23" s="1">
        <f t="shared" si="25"/>
        <v>0</v>
      </c>
      <c r="BB23" s="2">
        <f t="shared" si="26"/>
        <v>0</v>
      </c>
      <c r="BC23" s="1" t="e">
        <f t="shared" si="27"/>
        <v>#DIV/0!</v>
      </c>
      <c r="BD23" s="1" t="e">
        <f t="shared" si="28"/>
        <v>#DIV/0!</v>
      </c>
      <c r="BE23" s="1" t="e">
        <f t="shared" si="29"/>
        <v>#DIV/0!</v>
      </c>
    </row>
    <row r="24" spans="5:57" x14ac:dyDescent="0.25">
      <c r="E24" s="6"/>
      <c r="F24" s="6"/>
      <c r="G24">
        <f t="shared" si="0"/>
        <v>0</v>
      </c>
      <c r="M24" s="4" t="b">
        <f t="shared" si="1"/>
        <v>0</v>
      </c>
      <c r="N24" s="3">
        <f t="shared" si="30"/>
        <v>0</v>
      </c>
      <c r="O24" s="4">
        <f t="shared" si="2"/>
        <v>0</v>
      </c>
      <c r="P24">
        <v>2.4E-2</v>
      </c>
      <c r="Q24">
        <f t="shared" si="40"/>
        <v>0</v>
      </c>
      <c r="R24" s="4">
        <f t="shared" si="4"/>
        <v>0</v>
      </c>
      <c r="S24" s="4">
        <f t="shared" si="31"/>
        <v>0</v>
      </c>
      <c r="T24" s="4">
        <f t="shared" si="6"/>
        <v>0</v>
      </c>
      <c r="U24">
        <f t="shared" si="39"/>
        <v>0</v>
      </c>
      <c r="V24">
        <f t="shared" si="7"/>
        <v>0</v>
      </c>
      <c r="W24">
        <v>150</v>
      </c>
      <c r="X24" s="4">
        <f t="shared" si="8"/>
        <v>0</v>
      </c>
      <c r="Y24" s="3">
        <f t="shared" si="9"/>
        <v>0</v>
      </c>
      <c r="Z24" s="3">
        <v>1.4</v>
      </c>
      <c r="AA24" s="3">
        <v>24</v>
      </c>
      <c r="AB24" s="3">
        <f t="shared" si="32"/>
        <v>0</v>
      </c>
      <c r="AC24" s="7">
        <v>67.5</v>
      </c>
      <c r="AD24">
        <f t="shared" si="33"/>
        <v>0.52179707870370362</v>
      </c>
      <c r="AE24">
        <f t="shared" si="34"/>
        <v>0.32122167592592588</v>
      </c>
      <c r="AF24" s="5">
        <f t="shared" si="35"/>
        <v>0</v>
      </c>
      <c r="AG24" t="e">
        <f t="shared" si="10"/>
        <v>#DIV/0!</v>
      </c>
      <c r="AH24" s="1">
        <f t="shared" si="36"/>
        <v>0</v>
      </c>
      <c r="AI24" s="4" t="e">
        <f t="shared" si="37"/>
        <v>#DIV/0!</v>
      </c>
      <c r="AJ24">
        <v>0.19</v>
      </c>
      <c r="AK24" s="4">
        <f t="shared" si="11"/>
        <v>9.730136986301369E-3</v>
      </c>
      <c r="AL24" s="1" t="e">
        <f t="shared" si="38"/>
        <v>#DIV/0!</v>
      </c>
      <c r="AM24" s="2">
        <f t="shared" si="12"/>
        <v>0</v>
      </c>
      <c r="AN24" s="2" t="e">
        <f t="shared" si="13"/>
        <v>#DIV/0!</v>
      </c>
      <c r="AO24">
        <v>15.5</v>
      </c>
      <c r="AP24">
        <f t="shared" si="14"/>
        <v>10.404109589041097</v>
      </c>
      <c r="AQ24">
        <f t="shared" si="15"/>
        <v>5.095890410958904</v>
      </c>
      <c r="AR24">
        <f t="shared" si="16"/>
        <v>2.547945205479452</v>
      </c>
      <c r="AS24">
        <f t="shared" si="17"/>
        <v>0.56054794520547946</v>
      </c>
      <c r="AT24">
        <f t="shared" si="18"/>
        <v>5.6054794520547947E-3</v>
      </c>
      <c r="AU24">
        <f t="shared" si="19"/>
        <v>8.8086105675146773E-3</v>
      </c>
      <c r="AV24" s="1">
        <f t="shared" si="20"/>
        <v>0</v>
      </c>
      <c r="AW24" s="2">
        <f t="shared" si="21"/>
        <v>0</v>
      </c>
      <c r="AX24">
        <f t="shared" si="22"/>
        <v>1.9873972602739727</v>
      </c>
      <c r="AY24">
        <f t="shared" si="23"/>
        <v>3.9747945205479453E-2</v>
      </c>
      <c r="AZ24">
        <f t="shared" si="24"/>
        <v>6.2461056751467715E-2</v>
      </c>
      <c r="BA24" s="1">
        <f t="shared" si="25"/>
        <v>0</v>
      </c>
      <c r="BB24" s="2">
        <f t="shared" si="26"/>
        <v>0</v>
      </c>
      <c r="BC24" s="1" t="e">
        <f t="shared" si="27"/>
        <v>#DIV/0!</v>
      </c>
      <c r="BD24" s="1" t="e">
        <f t="shared" si="28"/>
        <v>#DIV/0!</v>
      </c>
      <c r="BE24" s="1" t="e">
        <f t="shared" si="29"/>
        <v>#DIV/0!</v>
      </c>
    </row>
    <row r="25" spans="5:57" x14ac:dyDescent="0.25">
      <c r="G25">
        <f t="shared" si="0"/>
        <v>0</v>
      </c>
      <c r="M25" s="4" t="b">
        <f t="shared" si="1"/>
        <v>0</v>
      </c>
      <c r="N25" s="3">
        <f t="shared" si="30"/>
        <v>0</v>
      </c>
      <c r="O25" s="4">
        <f t="shared" si="2"/>
        <v>0</v>
      </c>
      <c r="P25">
        <v>2.4E-2</v>
      </c>
      <c r="Q25">
        <f t="shared" si="40"/>
        <v>0</v>
      </c>
      <c r="R25" s="4">
        <f t="shared" si="4"/>
        <v>0</v>
      </c>
      <c r="S25" s="4">
        <f t="shared" si="31"/>
        <v>0</v>
      </c>
      <c r="T25" s="4">
        <f t="shared" si="6"/>
        <v>0</v>
      </c>
      <c r="U25">
        <f t="shared" si="39"/>
        <v>0</v>
      </c>
      <c r="V25">
        <f t="shared" si="7"/>
        <v>0</v>
      </c>
      <c r="W25">
        <v>150</v>
      </c>
      <c r="X25" s="4">
        <f t="shared" si="8"/>
        <v>0</v>
      </c>
      <c r="Y25" s="3">
        <f t="shared" si="9"/>
        <v>0</v>
      </c>
      <c r="Z25" s="3">
        <v>1.4</v>
      </c>
      <c r="AA25" s="3">
        <v>24</v>
      </c>
      <c r="AB25" s="3">
        <f t="shared" si="32"/>
        <v>0</v>
      </c>
      <c r="AC25" s="7">
        <v>67.5</v>
      </c>
      <c r="AD25">
        <f t="shared" si="33"/>
        <v>0.52179707870370362</v>
      </c>
      <c r="AE25">
        <f t="shared" si="34"/>
        <v>0.32122167592592588</v>
      </c>
      <c r="AF25" s="5">
        <f t="shared" si="35"/>
        <v>0</v>
      </c>
      <c r="AG25" t="e">
        <f t="shared" si="10"/>
        <v>#DIV/0!</v>
      </c>
      <c r="AH25" s="1">
        <f t="shared" si="36"/>
        <v>0</v>
      </c>
      <c r="AI25" s="4" t="e">
        <f t="shared" si="37"/>
        <v>#DIV/0!</v>
      </c>
      <c r="AJ25">
        <v>0.19</v>
      </c>
      <c r="AK25" s="4">
        <f t="shared" si="11"/>
        <v>9.730136986301369E-3</v>
      </c>
      <c r="AL25" s="1" t="e">
        <f t="shared" si="38"/>
        <v>#DIV/0!</v>
      </c>
      <c r="AM25" s="2">
        <f t="shared" si="12"/>
        <v>0</v>
      </c>
      <c r="AN25" s="2" t="e">
        <f t="shared" si="13"/>
        <v>#DIV/0!</v>
      </c>
      <c r="AO25">
        <v>15.5</v>
      </c>
      <c r="AP25">
        <f t="shared" si="14"/>
        <v>10.404109589041097</v>
      </c>
      <c r="AQ25">
        <f t="shared" si="15"/>
        <v>5.095890410958904</v>
      </c>
      <c r="AR25">
        <f t="shared" si="16"/>
        <v>2.547945205479452</v>
      </c>
      <c r="AS25">
        <f t="shared" si="17"/>
        <v>0.56054794520547946</v>
      </c>
      <c r="AT25">
        <f t="shared" si="18"/>
        <v>5.6054794520547947E-3</v>
      </c>
      <c r="AU25">
        <f t="shared" si="19"/>
        <v>8.8086105675146773E-3</v>
      </c>
      <c r="AV25" s="1">
        <f t="shared" si="20"/>
        <v>0</v>
      </c>
      <c r="AW25" s="2">
        <f t="shared" si="21"/>
        <v>0</v>
      </c>
      <c r="AX25">
        <f t="shared" si="22"/>
        <v>1.9873972602739727</v>
      </c>
      <c r="AY25">
        <f t="shared" si="23"/>
        <v>3.9747945205479453E-2</v>
      </c>
      <c r="AZ25">
        <f t="shared" si="24"/>
        <v>6.2461056751467715E-2</v>
      </c>
      <c r="BA25" s="1">
        <f t="shared" si="25"/>
        <v>0</v>
      </c>
      <c r="BB25" s="2">
        <f t="shared" si="26"/>
        <v>0</v>
      </c>
      <c r="BC25" s="1" t="e">
        <f t="shared" si="27"/>
        <v>#DIV/0!</v>
      </c>
      <c r="BD25" s="1" t="e">
        <f t="shared" si="28"/>
        <v>#DIV/0!</v>
      </c>
      <c r="BE25" s="1" t="e">
        <f t="shared" si="29"/>
        <v>#DIV/0!</v>
      </c>
    </row>
    <row r="26" spans="5:57" x14ac:dyDescent="0.25">
      <c r="G26">
        <f t="shared" si="0"/>
        <v>0</v>
      </c>
      <c r="M26" s="4" t="b">
        <f t="shared" si="1"/>
        <v>0</v>
      </c>
      <c r="N26" s="3">
        <f t="shared" si="30"/>
        <v>0</v>
      </c>
      <c r="O26" s="4">
        <f t="shared" si="2"/>
        <v>0</v>
      </c>
      <c r="P26">
        <v>2.4E-2</v>
      </c>
      <c r="Q26">
        <f t="shared" si="40"/>
        <v>0</v>
      </c>
      <c r="R26" s="4">
        <f t="shared" si="4"/>
        <v>0</v>
      </c>
      <c r="S26" s="4">
        <f t="shared" si="31"/>
        <v>0</v>
      </c>
      <c r="T26" s="4">
        <f t="shared" si="6"/>
        <v>0</v>
      </c>
      <c r="U26">
        <f t="shared" si="39"/>
        <v>0</v>
      </c>
      <c r="V26">
        <f t="shared" si="7"/>
        <v>0</v>
      </c>
      <c r="W26">
        <v>150</v>
      </c>
      <c r="X26" s="4">
        <f t="shared" si="8"/>
        <v>0</v>
      </c>
      <c r="Y26" s="3">
        <f t="shared" si="9"/>
        <v>0</v>
      </c>
      <c r="Z26" s="3">
        <v>1.4</v>
      </c>
      <c r="AA26" s="3">
        <v>24</v>
      </c>
      <c r="AB26" s="3">
        <f t="shared" si="32"/>
        <v>0</v>
      </c>
      <c r="AC26" s="7">
        <v>67.5</v>
      </c>
      <c r="AD26">
        <f t="shared" si="33"/>
        <v>0.52179707870370362</v>
      </c>
      <c r="AE26">
        <f t="shared" si="34"/>
        <v>0.32122167592592588</v>
      </c>
      <c r="AF26" s="5">
        <f t="shared" si="35"/>
        <v>0</v>
      </c>
      <c r="AG26" t="e">
        <f t="shared" si="10"/>
        <v>#DIV/0!</v>
      </c>
      <c r="AH26" s="1">
        <f t="shared" si="36"/>
        <v>0</v>
      </c>
      <c r="AI26" s="4" t="e">
        <f t="shared" si="37"/>
        <v>#DIV/0!</v>
      </c>
      <c r="AJ26">
        <v>0.19</v>
      </c>
      <c r="AK26" s="4">
        <f t="shared" si="11"/>
        <v>9.730136986301369E-3</v>
      </c>
      <c r="AL26" s="1" t="e">
        <f t="shared" si="38"/>
        <v>#DIV/0!</v>
      </c>
      <c r="AM26" s="2">
        <f t="shared" si="12"/>
        <v>0</v>
      </c>
      <c r="AN26" s="2" t="e">
        <f t="shared" si="13"/>
        <v>#DIV/0!</v>
      </c>
      <c r="AO26">
        <v>15.5</v>
      </c>
      <c r="AP26">
        <f t="shared" si="14"/>
        <v>10.404109589041097</v>
      </c>
      <c r="AQ26">
        <f t="shared" si="15"/>
        <v>5.095890410958904</v>
      </c>
      <c r="AR26">
        <f t="shared" si="16"/>
        <v>2.547945205479452</v>
      </c>
      <c r="AS26">
        <f t="shared" si="17"/>
        <v>0.56054794520547946</v>
      </c>
      <c r="AT26">
        <f t="shared" si="18"/>
        <v>5.6054794520547947E-3</v>
      </c>
      <c r="AU26">
        <f t="shared" si="19"/>
        <v>8.8086105675146773E-3</v>
      </c>
      <c r="AV26" s="1">
        <f t="shared" si="20"/>
        <v>0</v>
      </c>
      <c r="AW26" s="2">
        <f t="shared" si="21"/>
        <v>0</v>
      </c>
      <c r="AX26">
        <f t="shared" si="22"/>
        <v>1.9873972602739727</v>
      </c>
      <c r="AY26">
        <f t="shared" si="23"/>
        <v>3.9747945205479453E-2</v>
      </c>
      <c r="AZ26">
        <f t="shared" si="24"/>
        <v>6.2461056751467715E-2</v>
      </c>
      <c r="BA26" s="1">
        <f t="shared" si="25"/>
        <v>0</v>
      </c>
      <c r="BB26" s="2">
        <f t="shared" si="26"/>
        <v>0</v>
      </c>
      <c r="BC26" s="1" t="e">
        <f t="shared" si="27"/>
        <v>#DIV/0!</v>
      </c>
      <c r="BD26" s="1" t="e">
        <f t="shared" si="28"/>
        <v>#DIV/0!</v>
      </c>
      <c r="BE26" s="1" t="e">
        <f t="shared" si="29"/>
        <v>#DIV/0!</v>
      </c>
    </row>
    <row r="27" spans="5:57" x14ac:dyDescent="0.25">
      <c r="G27">
        <f t="shared" si="0"/>
        <v>0</v>
      </c>
      <c r="M27" s="4" t="b">
        <f t="shared" si="1"/>
        <v>0</v>
      </c>
      <c r="N27" s="3">
        <f t="shared" si="30"/>
        <v>0</v>
      </c>
      <c r="O27" s="4">
        <f t="shared" si="2"/>
        <v>0</v>
      </c>
      <c r="P27">
        <v>2.4E-2</v>
      </c>
      <c r="Q27">
        <f t="shared" si="40"/>
        <v>0</v>
      </c>
      <c r="R27" s="4">
        <f t="shared" si="4"/>
        <v>0</v>
      </c>
      <c r="S27" s="4">
        <f t="shared" si="31"/>
        <v>0</v>
      </c>
      <c r="T27" s="4">
        <f t="shared" si="6"/>
        <v>0</v>
      </c>
      <c r="U27">
        <f t="shared" si="39"/>
        <v>0</v>
      </c>
      <c r="V27">
        <f t="shared" si="7"/>
        <v>0</v>
      </c>
      <c r="W27">
        <v>150</v>
      </c>
      <c r="X27" s="4">
        <f t="shared" si="8"/>
        <v>0</v>
      </c>
      <c r="Y27" s="3">
        <f t="shared" si="9"/>
        <v>0</v>
      </c>
      <c r="Z27" s="3">
        <v>1.4</v>
      </c>
      <c r="AA27" s="3">
        <v>24</v>
      </c>
      <c r="AB27" s="3">
        <f t="shared" si="32"/>
        <v>0</v>
      </c>
      <c r="AC27" s="7">
        <v>67.5</v>
      </c>
      <c r="AD27">
        <f t="shared" si="33"/>
        <v>0.52179707870370362</v>
      </c>
      <c r="AE27">
        <f t="shared" si="34"/>
        <v>0.32122167592592588</v>
      </c>
      <c r="AF27" s="5">
        <f t="shared" si="35"/>
        <v>0</v>
      </c>
      <c r="AG27" t="e">
        <f t="shared" si="10"/>
        <v>#DIV/0!</v>
      </c>
      <c r="AH27" s="1">
        <f t="shared" si="36"/>
        <v>0</v>
      </c>
      <c r="AI27" s="4" t="e">
        <f t="shared" si="37"/>
        <v>#DIV/0!</v>
      </c>
      <c r="AJ27">
        <v>0.19</v>
      </c>
      <c r="AK27" s="4">
        <f t="shared" si="11"/>
        <v>9.730136986301369E-3</v>
      </c>
      <c r="AL27" s="1" t="e">
        <f t="shared" si="38"/>
        <v>#DIV/0!</v>
      </c>
      <c r="AM27" s="2">
        <f t="shared" si="12"/>
        <v>0</v>
      </c>
      <c r="AN27" s="2" t="e">
        <f t="shared" si="13"/>
        <v>#DIV/0!</v>
      </c>
      <c r="AO27">
        <v>15.5</v>
      </c>
      <c r="AP27">
        <f t="shared" si="14"/>
        <v>10.404109589041097</v>
      </c>
      <c r="AQ27">
        <f t="shared" si="15"/>
        <v>5.095890410958904</v>
      </c>
      <c r="AR27">
        <f t="shared" si="16"/>
        <v>2.547945205479452</v>
      </c>
      <c r="AS27">
        <f t="shared" si="17"/>
        <v>0.56054794520547946</v>
      </c>
      <c r="AT27">
        <f t="shared" si="18"/>
        <v>5.6054794520547947E-3</v>
      </c>
      <c r="AU27">
        <f t="shared" si="19"/>
        <v>8.8086105675146773E-3</v>
      </c>
      <c r="AV27" s="1">
        <f t="shared" si="20"/>
        <v>0</v>
      </c>
      <c r="AW27" s="2">
        <f t="shared" si="21"/>
        <v>0</v>
      </c>
      <c r="AX27">
        <f t="shared" si="22"/>
        <v>1.9873972602739727</v>
      </c>
      <c r="AY27">
        <f t="shared" si="23"/>
        <v>3.9747945205479453E-2</v>
      </c>
      <c r="AZ27">
        <f t="shared" si="24"/>
        <v>6.2461056751467715E-2</v>
      </c>
      <c r="BA27" s="1">
        <f t="shared" si="25"/>
        <v>0</v>
      </c>
      <c r="BB27" s="2">
        <f t="shared" si="26"/>
        <v>0</v>
      </c>
      <c r="BC27" s="1" t="e">
        <f t="shared" si="27"/>
        <v>#DIV/0!</v>
      </c>
      <c r="BD27" s="1" t="e">
        <f t="shared" si="28"/>
        <v>#DIV/0!</v>
      </c>
      <c r="BE27" s="1" t="e">
        <f t="shared" si="29"/>
        <v>#DIV/0!</v>
      </c>
    </row>
    <row r="28" spans="5:57" x14ac:dyDescent="0.25">
      <c r="G28">
        <f t="shared" si="0"/>
        <v>0</v>
      </c>
      <c r="M28" s="4" t="b">
        <f t="shared" si="1"/>
        <v>0</v>
      </c>
      <c r="N28" s="3">
        <f t="shared" si="30"/>
        <v>0</v>
      </c>
      <c r="O28" s="4">
        <f t="shared" si="2"/>
        <v>0</v>
      </c>
      <c r="P28">
        <v>2.4E-2</v>
      </c>
      <c r="Q28">
        <f t="shared" si="40"/>
        <v>0</v>
      </c>
      <c r="R28" s="4">
        <f t="shared" si="4"/>
        <v>0</v>
      </c>
      <c r="S28" s="4">
        <f t="shared" si="31"/>
        <v>0</v>
      </c>
      <c r="T28" s="4">
        <f t="shared" si="6"/>
        <v>0</v>
      </c>
      <c r="U28">
        <f t="shared" si="39"/>
        <v>0</v>
      </c>
      <c r="V28">
        <f t="shared" si="7"/>
        <v>0</v>
      </c>
      <c r="W28">
        <v>150</v>
      </c>
      <c r="X28" s="4">
        <f t="shared" si="8"/>
        <v>0</v>
      </c>
      <c r="Y28" s="3">
        <f t="shared" si="9"/>
        <v>0</v>
      </c>
      <c r="Z28" s="3">
        <v>1.4</v>
      </c>
      <c r="AA28" s="3">
        <v>24</v>
      </c>
      <c r="AB28" s="3">
        <f t="shared" si="32"/>
        <v>0</v>
      </c>
      <c r="AC28" s="7">
        <v>67.5</v>
      </c>
      <c r="AD28">
        <f t="shared" si="33"/>
        <v>0.52179707870370362</v>
      </c>
      <c r="AE28">
        <f t="shared" si="34"/>
        <v>0.32122167592592588</v>
      </c>
      <c r="AF28" s="5">
        <f t="shared" si="35"/>
        <v>0</v>
      </c>
      <c r="AG28" t="e">
        <f t="shared" si="10"/>
        <v>#DIV/0!</v>
      </c>
      <c r="AH28" s="1">
        <f t="shared" si="36"/>
        <v>0</v>
      </c>
      <c r="AI28" s="4" t="e">
        <f t="shared" si="37"/>
        <v>#DIV/0!</v>
      </c>
      <c r="AJ28">
        <v>0.19</v>
      </c>
      <c r="AK28" s="4">
        <f t="shared" si="11"/>
        <v>9.730136986301369E-3</v>
      </c>
      <c r="AL28" s="1" t="e">
        <f t="shared" si="38"/>
        <v>#DIV/0!</v>
      </c>
      <c r="AM28" s="2">
        <f t="shared" si="12"/>
        <v>0</v>
      </c>
      <c r="AN28" s="2" t="e">
        <f t="shared" si="13"/>
        <v>#DIV/0!</v>
      </c>
      <c r="AO28">
        <v>15.5</v>
      </c>
      <c r="AP28">
        <f t="shared" si="14"/>
        <v>10.404109589041097</v>
      </c>
      <c r="AQ28">
        <f t="shared" si="15"/>
        <v>5.095890410958904</v>
      </c>
      <c r="AR28">
        <f t="shared" si="16"/>
        <v>2.547945205479452</v>
      </c>
      <c r="AS28">
        <f t="shared" si="17"/>
        <v>0.56054794520547946</v>
      </c>
      <c r="AT28">
        <f t="shared" si="18"/>
        <v>5.6054794520547947E-3</v>
      </c>
      <c r="AU28">
        <f t="shared" si="19"/>
        <v>8.8086105675146773E-3</v>
      </c>
      <c r="AV28" s="1">
        <f t="shared" si="20"/>
        <v>0</v>
      </c>
      <c r="AW28" s="2">
        <f t="shared" si="21"/>
        <v>0</v>
      </c>
      <c r="AX28">
        <f t="shared" si="22"/>
        <v>1.9873972602739727</v>
      </c>
      <c r="AY28">
        <f t="shared" si="23"/>
        <v>3.9747945205479453E-2</v>
      </c>
      <c r="AZ28">
        <f t="shared" si="24"/>
        <v>6.2461056751467715E-2</v>
      </c>
      <c r="BA28" s="1">
        <f t="shared" si="25"/>
        <v>0</v>
      </c>
      <c r="BB28" s="2">
        <f t="shared" si="26"/>
        <v>0</v>
      </c>
      <c r="BC28" s="1" t="e">
        <f t="shared" si="27"/>
        <v>#DIV/0!</v>
      </c>
      <c r="BD28" s="1" t="e">
        <f t="shared" si="28"/>
        <v>#DIV/0!</v>
      </c>
      <c r="BE28" s="1" t="e">
        <f t="shared" si="29"/>
        <v>#DIV/0!</v>
      </c>
    </row>
    <row r="29" spans="5:57" x14ac:dyDescent="0.25">
      <c r="G29">
        <f t="shared" si="0"/>
        <v>0</v>
      </c>
      <c r="M29" s="4" t="b">
        <f t="shared" si="1"/>
        <v>0</v>
      </c>
      <c r="N29" s="3">
        <f t="shared" si="30"/>
        <v>0</v>
      </c>
      <c r="O29" s="4">
        <f t="shared" si="2"/>
        <v>0</v>
      </c>
      <c r="P29">
        <v>2.4E-2</v>
      </c>
      <c r="Q29">
        <f t="shared" si="40"/>
        <v>0</v>
      </c>
      <c r="R29" s="4">
        <f t="shared" si="4"/>
        <v>0</v>
      </c>
      <c r="S29" s="4">
        <f t="shared" si="31"/>
        <v>0</v>
      </c>
      <c r="T29" s="4">
        <f t="shared" si="6"/>
        <v>0</v>
      </c>
      <c r="U29">
        <f t="shared" si="39"/>
        <v>0</v>
      </c>
      <c r="V29">
        <f t="shared" si="7"/>
        <v>0</v>
      </c>
      <c r="W29">
        <v>150</v>
      </c>
      <c r="X29" s="4">
        <f t="shared" si="8"/>
        <v>0</v>
      </c>
      <c r="Y29" s="3">
        <f t="shared" si="9"/>
        <v>0</v>
      </c>
      <c r="Z29" s="3">
        <v>1.4</v>
      </c>
      <c r="AA29" s="3">
        <v>24</v>
      </c>
      <c r="AB29" s="3">
        <f t="shared" si="32"/>
        <v>0</v>
      </c>
      <c r="AC29" s="7">
        <v>67.5</v>
      </c>
      <c r="AD29">
        <f t="shared" si="33"/>
        <v>0.52179707870370362</v>
      </c>
      <c r="AE29">
        <f t="shared" si="34"/>
        <v>0.32122167592592588</v>
      </c>
      <c r="AF29" s="5">
        <f t="shared" si="35"/>
        <v>0</v>
      </c>
      <c r="AG29" t="e">
        <f t="shared" si="10"/>
        <v>#DIV/0!</v>
      </c>
      <c r="AH29" s="1">
        <f t="shared" si="36"/>
        <v>0</v>
      </c>
      <c r="AI29" s="4" t="e">
        <f t="shared" si="37"/>
        <v>#DIV/0!</v>
      </c>
      <c r="AJ29">
        <v>0.19</v>
      </c>
      <c r="AK29" s="4">
        <f t="shared" si="11"/>
        <v>9.730136986301369E-3</v>
      </c>
      <c r="AL29" s="1" t="e">
        <f t="shared" si="38"/>
        <v>#DIV/0!</v>
      </c>
      <c r="AM29" s="2">
        <f t="shared" si="12"/>
        <v>0</v>
      </c>
      <c r="AN29" s="2" t="e">
        <f t="shared" si="13"/>
        <v>#DIV/0!</v>
      </c>
      <c r="AO29">
        <v>15.5</v>
      </c>
      <c r="AP29">
        <f t="shared" si="14"/>
        <v>10.404109589041097</v>
      </c>
      <c r="AQ29">
        <f t="shared" si="15"/>
        <v>5.095890410958904</v>
      </c>
      <c r="AR29">
        <f t="shared" si="16"/>
        <v>2.547945205479452</v>
      </c>
      <c r="AS29">
        <f t="shared" si="17"/>
        <v>0.56054794520547946</v>
      </c>
      <c r="AT29">
        <f t="shared" si="18"/>
        <v>5.6054794520547947E-3</v>
      </c>
      <c r="AU29">
        <f t="shared" si="19"/>
        <v>8.8086105675146773E-3</v>
      </c>
      <c r="AV29" s="1">
        <f t="shared" si="20"/>
        <v>0</v>
      </c>
      <c r="AW29" s="2">
        <f t="shared" si="21"/>
        <v>0</v>
      </c>
      <c r="AX29">
        <f t="shared" si="22"/>
        <v>1.9873972602739727</v>
      </c>
      <c r="AY29">
        <f t="shared" si="23"/>
        <v>3.9747945205479453E-2</v>
      </c>
      <c r="AZ29">
        <f t="shared" si="24"/>
        <v>6.2461056751467715E-2</v>
      </c>
      <c r="BA29" s="1">
        <f t="shared" si="25"/>
        <v>0</v>
      </c>
      <c r="BB29" s="2">
        <f t="shared" si="26"/>
        <v>0</v>
      </c>
      <c r="BC29" s="1" t="e">
        <f t="shared" si="27"/>
        <v>#DIV/0!</v>
      </c>
      <c r="BD29" s="1" t="e">
        <f t="shared" si="28"/>
        <v>#DIV/0!</v>
      </c>
      <c r="BE29" s="1" t="e">
        <f t="shared" si="29"/>
        <v>#DIV/0!</v>
      </c>
    </row>
    <row r="30" spans="5:57" x14ac:dyDescent="0.25">
      <c r="G30">
        <f t="shared" si="0"/>
        <v>0</v>
      </c>
      <c r="M30" s="4" t="b">
        <f t="shared" si="1"/>
        <v>0</v>
      </c>
      <c r="N30" s="3">
        <f t="shared" si="30"/>
        <v>0</v>
      </c>
      <c r="O30" s="4">
        <f t="shared" si="2"/>
        <v>0</v>
      </c>
      <c r="P30">
        <v>2.4E-2</v>
      </c>
      <c r="Q30">
        <f t="shared" si="40"/>
        <v>0</v>
      </c>
      <c r="R30" s="4">
        <f t="shared" si="4"/>
        <v>0</v>
      </c>
      <c r="S30" s="4">
        <f t="shared" si="31"/>
        <v>0</v>
      </c>
      <c r="T30" s="4">
        <f t="shared" si="6"/>
        <v>0</v>
      </c>
      <c r="U30">
        <f t="shared" si="39"/>
        <v>0</v>
      </c>
      <c r="V30">
        <f t="shared" si="7"/>
        <v>0</v>
      </c>
      <c r="W30">
        <v>150</v>
      </c>
      <c r="X30" s="4">
        <f t="shared" si="8"/>
        <v>0</v>
      </c>
      <c r="Y30" s="3">
        <f t="shared" si="9"/>
        <v>0</v>
      </c>
      <c r="Z30" s="3">
        <v>1.4</v>
      </c>
      <c r="AA30" s="3">
        <v>24</v>
      </c>
      <c r="AB30" s="3">
        <f t="shared" si="32"/>
        <v>0</v>
      </c>
      <c r="AC30" s="7">
        <v>67.5</v>
      </c>
      <c r="AD30">
        <f t="shared" si="33"/>
        <v>0.52179707870370362</v>
      </c>
      <c r="AE30">
        <f t="shared" si="34"/>
        <v>0.32122167592592588</v>
      </c>
      <c r="AF30" s="5">
        <f t="shared" si="35"/>
        <v>0</v>
      </c>
      <c r="AG30" t="e">
        <f t="shared" si="10"/>
        <v>#DIV/0!</v>
      </c>
      <c r="AH30" s="1">
        <f t="shared" si="36"/>
        <v>0</v>
      </c>
      <c r="AI30" s="4" t="e">
        <f t="shared" si="37"/>
        <v>#DIV/0!</v>
      </c>
      <c r="AJ30">
        <v>0.19</v>
      </c>
      <c r="AK30" s="4">
        <f t="shared" si="11"/>
        <v>9.730136986301369E-3</v>
      </c>
      <c r="AL30" s="1" t="e">
        <f t="shared" si="38"/>
        <v>#DIV/0!</v>
      </c>
      <c r="AM30" s="2">
        <f t="shared" si="12"/>
        <v>0</v>
      </c>
      <c r="AN30" s="2" t="e">
        <f t="shared" si="13"/>
        <v>#DIV/0!</v>
      </c>
      <c r="AO30">
        <v>15.5</v>
      </c>
      <c r="AP30">
        <f t="shared" si="14"/>
        <v>10.404109589041097</v>
      </c>
      <c r="AQ30">
        <f t="shared" si="15"/>
        <v>5.095890410958904</v>
      </c>
      <c r="AR30">
        <f t="shared" si="16"/>
        <v>2.547945205479452</v>
      </c>
      <c r="AS30">
        <f t="shared" si="17"/>
        <v>0.56054794520547946</v>
      </c>
      <c r="AT30">
        <f t="shared" si="18"/>
        <v>5.6054794520547947E-3</v>
      </c>
      <c r="AU30">
        <f t="shared" si="19"/>
        <v>8.8086105675146773E-3</v>
      </c>
      <c r="AV30" s="1">
        <f t="shared" si="20"/>
        <v>0</v>
      </c>
      <c r="AW30" s="2">
        <f t="shared" si="21"/>
        <v>0</v>
      </c>
      <c r="AX30">
        <f t="shared" si="22"/>
        <v>1.9873972602739727</v>
      </c>
      <c r="AY30">
        <f t="shared" si="23"/>
        <v>3.9747945205479453E-2</v>
      </c>
      <c r="AZ30">
        <f t="shared" si="24"/>
        <v>6.2461056751467715E-2</v>
      </c>
      <c r="BA30" s="1">
        <f t="shared" si="25"/>
        <v>0</v>
      </c>
      <c r="BB30" s="2">
        <f t="shared" si="26"/>
        <v>0</v>
      </c>
      <c r="BC30" s="1" t="e">
        <f t="shared" si="27"/>
        <v>#DIV/0!</v>
      </c>
      <c r="BD30" s="1" t="e">
        <f t="shared" si="28"/>
        <v>#DIV/0!</v>
      </c>
      <c r="BE30" s="1" t="e">
        <f t="shared" si="29"/>
        <v>#DIV/0!</v>
      </c>
    </row>
    <row r="31" spans="5:57" x14ac:dyDescent="0.25">
      <c r="G31">
        <f t="shared" si="0"/>
        <v>0</v>
      </c>
      <c r="M31" s="4" t="b">
        <f t="shared" si="1"/>
        <v>0</v>
      </c>
      <c r="N31" s="3">
        <f t="shared" si="30"/>
        <v>0</v>
      </c>
      <c r="O31" s="4">
        <f t="shared" si="2"/>
        <v>0</v>
      </c>
      <c r="P31">
        <v>2.4E-2</v>
      </c>
      <c r="Q31">
        <f t="shared" si="40"/>
        <v>0</v>
      </c>
      <c r="R31" s="4">
        <f t="shared" si="4"/>
        <v>0</v>
      </c>
      <c r="S31" s="4">
        <f t="shared" si="31"/>
        <v>0</v>
      </c>
      <c r="T31" s="4">
        <f t="shared" si="6"/>
        <v>0</v>
      </c>
      <c r="U31">
        <f t="shared" si="39"/>
        <v>0</v>
      </c>
      <c r="V31">
        <f t="shared" si="7"/>
        <v>0</v>
      </c>
      <c r="W31">
        <v>150</v>
      </c>
      <c r="X31" s="4">
        <f t="shared" si="8"/>
        <v>0</v>
      </c>
      <c r="Y31" s="3">
        <f t="shared" si="9"/>
        <v>0</v>
      </c>
      <c r="Z31" s="3">
        <v>1.4</v>
      </c>
      <c r="AA31" s="3">
        <v>24</v>
      </c>
      <c r="AB31" s="3">
        <f t="shared" si="32"/>
        <v>0</v>
      </c>
      <c r="AC31" s="7">
        <v>67.5</v>
      </c>
      <c r="AD31">
        <f t="shared" si="33"/>
        <v>0.52179707870370362</v>
      </c>
      <c r="AE31">
        <f t="shared" si="34"/>
        <v>0.32122167592592588</v>
      </c>
      <c r="AF31" s="5">
        <f t="shared" si="35"/>
        <v>0</v>
      </c>
      <c r="AG31" t="e">
        <f t="shared" si="10"/>
        <v>#DIV/0!</v>
      </c>
      <c r="AH31" s="1">
        <f t="shared" si="36"/>
        <v>0</v>
      </c>
      <c r="AI31" s="4" t="e">
        <f t="shared" si="37"/>
        <v>#DIV/0!</v>
      </c>
      <c r="AJ31">
        <v>0.19</v>
      </c>
      <c r="AK31" s="4">
        <f t="shared" si="11"/>
        <v>9.730136986301369E-3</v>
      </c>
      <c r="AL31" s="1" t="e">
        <f t="shared" si="38"/>
        <v>#DIV/0!</v>
      </c>
      <c r="AM31" s="2">
        <f t="shared" si="12"/>
        <v>0</v>
      </c>
      <c r="AN31" s="2" t="e">
        <f t="shared" si="13"/>
        <v>#DIV/0!</v>
      </c>
      <c r="AO31">
        <v>15.5</v>
      </c>
      <c r="AP31">
        <f t="shared" si="14"/>
        <v>10.404109589041097</v>
      </c>
      <c r="AQ31">
        <f t="shared" si="15"/>
        <v>5.095890410958904</v>
      </c>
      <c r="AR31">
        <f t="shared" si="16"/>
        <v>2.547945205479452</v>
      </c>
      <c r="AS31">
        <f t="shared" si="17"/>
        <v>0.56054794520547946</v>
      </c>
      <c r="AT31">
        <f t="shared" si="18"/>
        <v>5.6054794520547947E-3</v>
      </c>
      <c r="AU31">
        <f t="shared" si="19"/>
        <v>8.8086105675146773E-3</v>
      </c>
      <c r="AV31" s="1">
        <f t="shared" si="20"/>
        <v>0</v>
      </c>
      <c r="AW31" s="2">
        <f t="shared" si="21"/>
        <v>0</v>
      </c>
      <c r="AX31">
        <f t="shared" si="22"/>
        <v>1.9873972602739727</v>
      </c>
      <c r="AY31">
        <f t="shared" si="23"/>
        <v>3.9747945205479453E-2</v>
      </c>
      <c r="AZ31">
        <f t="shared" si="24"/>
        <v>6.2461056751467715E-2</v>
      </c>
      <c r="BA31" s="1">
        <f t="shared" si="25"/>
        <v>0</v>
      </c>
      <c r="BB31" s="2">
        <f t="shared" si="26"/>
        <v>0</v>
      </c>
      <c r="BC31" s="1" t="e">
        <f t="shared" si="27"/>
        <v>#DIV/0!</v>
      </c>
      <c r="BD31" s="1" t="e">
        <f t="shared" si="28"/>
        <v>#DIV/0!</v>
      </c>
      <c r="BE31" s="1" t="e">
        <f t="shared" si="29"/>
        <v>#DIV/0!</v>
      </c>
    </row>
    <row r="32" spans="5:57" x14ac:dyDescent="0.25">
      <c r="G32">
        <f t="shared" si="0"/>
        <v>0</v>
      </c>
      <c r="M32" s="4" t="b">
        <f t="shared" si="1"/>
        <v>0</v>
      </c>
      <c r="N32" s="3">
        <f t="shared" si="30"/>
        <v>0</v>
      </c>
      <c r="O32" s="4">
        <f t="shared" si="2"/>
        <v>0</v>
      </c>
      <c r="P32">
        <v>2.4E-2</v>
      </c>
      <c r="Q32">
        <f t="shared" si="40"/>
        <v>0</v>
      </c>
      <c r="R32" s="4">
        <f t="shared" si="4"/>
        <v>0</v>
      </c>
      <c r="S32" s="4">
        <f t="shared" si="31"/>
        <v>0</v>
      </c>
      <c r="T32" s="4">
        <f t="shared" si="6"/>
        <v>0</v>
      </c>
      <c r="U32">
        <f t="shared" si="39"/>
        <v>0</v>
      </c>
      <c r="V32">
        <f t="shared" si="7"/>
        <v>0</v>
      </c>
      <c r="W32">
        <v>150</v>
      </c>
      <c r="X32" s="4">
        <f t="shared" si="8"/>
        <v>0</v>
      </c>
      <c r="Y32" s="3">
        <f t="shared" si="9"/>
        <v>0</v>
      </c>
      <c r="Z32" s="3">
        <v>1.4</v>
      </c>
      <c r="AA32" s="3">
        <v>24</v>
      </c>
      <c r="AB32" s="3">
        <f t="shared" si="32"/>
        <v>0</v>
      </c>
      <c r="AC32" s="7">
        <v>67.5</v>
      </c>
      <c r="AD32">
        <f t="shared" si="33"/>
        <v>0.52179707870370362</v>
      </c>
      <c r="AE32">
        <f t="shared" si="34"/>
        <v>0.32122167592592588</v>
      </c>
      <c r="AF32" s="5">
        <f t="shared" si="35"/>
        <v>0</v>
      </c>
      <c r="AG32" t="e">
        <f t="shared" si="10"/>
        <v>#DIV/0!</v>
      </c>
      <c r="AH32" s="1">
        <f t="shared" si="36"/>
        <v>0</v>
      </c>
      <c r="AI32" s="4" t="e">
        <f t="shared" si="37"/>
        <v>#DIV/0!</v>
      </c>
      <c r="AJ32">
        <v>0.19</v>
      </c>
      <c r="AK32" s="4">
        <f t="shared" si="11"/>
        <v>9.730136986301369E-3</v>
      </c>
      <c r="AL32" s="1" t="e">
        <f t="shared" si="38"/>
        <v>#DIV/0!</v>
      </c>
      <c r="AM32" s="2">
        <f t="shared" si="12"/>
        <v>0</v>
      </c>
      <c r="AN32" s="2" t="e">
        <f t="shared" si="13"/>
        <v>#DIV/0!</v>
      </c>
      <c r="AO32">
        <v>15.5</v>
      </c>
      <c r="AP32">
        <f t="shared" si="14"/>
        <v>10.404109589041097</v>
      </c>
      <c r="AQ32">
        <f t="shared" si="15"/>
        <v>5.095890410958904</v>
      </c>
      <c r="AR32">
        <f t="shared" si="16"/>
        <v>2.547945205479452</v>
      </c>
      <c r="AS32">
        <f t="shared" si="17"/>
        <v>0.56054794520547946</v>
      </c>
      <c r="AT32">
        <f t="shared" si="18"/>
        <v>5.6054794520547947E-3</v>
      </c>
      <c r="AU32">
        <f t="shared" si="19"/>
        <v>8.8086105675146773E-3</v>
      </c>
      <c r="AV32" s="1">
        <f t="shared" si="20"/>
        <v>0</v>
      </c>
      <c r="AW32" s="2">
        <f t="shared" si="21"/>
        <v>0</v>
      </c>
      <c r="AX32">
        <f t="shared" si="22"/>
        <v>1.9873972602739727</v>
      </c>
      <c r="AY32">
        <f t="shared" si="23"/>
        <v>3.9747945205479453E-2</v>
      </c>
      <c r="AZ32">
        <f t="shared" si="24"/>
        <v>6.2461056751467715E-2</v>
      </c>
      <c r="BA32" s="1">
        <f t="shared" si="25"/>
        <v>0</v>
      </c>
      <c r="BB32" s="2">
        <f t="shared" si="26"/>
        <v>0</v>
      </c>
      <c r="BC32" s="1" t="e">
        <f t="shared" si="27"/>
        <v>#DIV/0!</v>
      </c>
      <c r="BD32" s="1" t="e">
        <f t="shared" si="28"/>
        <v>#DIV/0!</v>
      </c>
      <c r="BE32" s="1" t="e">
        <f t="shared" si="29"/>
        <v>#DIV/0!</v>
      </c>
    </row>
    <row r="33" spans="7:57" x14ac:dyDescent="0.25">
      <c r="G33">
        <f t="shared" si="0"/>
        <v>0</v>
      </c>
      <c r="M33" s="4" t="b">
        <f t="shared" si="1"/>
        <v>0</v>
      </c>
      <c r="N33" s="3">
        <f t="shared" si="30"/>
        <v>0</v>
      </c>
      <c r="O33" s="4">
        <f t="shared" si="2"/>
        <v>0</v>
      </c>
      <c r="P33">
        <v>2.4E-2</v>
      </c>
      <c r="Q33">
        <f t="shared" si="40"/>
        <v>0</v>
      </c>
      <c r="R33" s="4">
        <f t="shared" si="4"/>
        <v>0</v>
      </c>
      <c r="S33" s="4">
        <f t="shared" si="31"/>
        <v>0</v>
      </c>
      <c r="T33" s="4">
        <f t="shared" si="6"/>
        <v>0</v>
      </c>
      <c r="U33">
        <f t="shared" si="39"/>
        <v>0</v>
      </c>
      <c r="V33">
        <f t="shared" si="7"/>
        <v>0</v>
      </c>
      <c r="W33">
        <v>150</v>
      </c>
      <c r="X33" s="4">
        <f t="shared" si="8"/>
        <v>0</v>
      </c>
      <c r="Y33" s="3">
        <f t="shared" si="9"/>
        <v>0</v>
      </c>
      <c r="Z33" s="3">
        <v>1.4</v>
      </c>
      <c r="AA33" s="3">
        <v>24</v>
      </c>
      <c r="AB33" s="3">
        <f t="shared" si="32"/>
        <v>0</v>
      </c>
      <c r="AC33" s="7">
        <v>67.5</v>
      </c>
      <c r="AD33">
        <f t="shared" si="33"/>
        <v>0.52179707870370362</v>
      </c>
      <c r="AE33">
        <f t="shared" si="34"/>
        <v>0.32122167592592588</v>
      </c>
      <c r="AF33" s="5">
        <f t="shared" si="35"/>
        <v>0</v>
      </c>
      <c r="AG33" t="e">
        <f t="shared" si="10"/>
        <v>#DIV/0!</v>
      </c>
      <c r="AH33" s="1">
        <f t="shared" si="36"/>
        <v>0</v>
      </c>
      <c r="AI33" s="4" t="e">
        <f t="shared" si="37"/>
        <v>#DIV/0!</v>
      </c>
      <c r="AJ33">
        <v>0.19</v>
      </c>
      <c r="AK33" s="4">
        <f t="shared" si="11"/>
        <v>9.730136986301369E-3</v>
      </c>
      <c r="AL33" s="1" t="e">
        <f t="shared" si="38"/>
        <v>#DIV/0!</v>
      </c>
      <c r="AM33" s="2">
        <f t="shared" si="12"/>
        <v>0</v>
      </c>
      <c r="AN33" s="2" t="e">
        <f t="shared" si="13"/>
        <v>#DIV/0!</v>
      </c>
      <c r="AO33">
        <v>15.5</v>
      </c>
      <c r="AP33">
        <f t="shared" si="14"/>
        <v>10.404109589041097</v>
      </c>
      <c r="AQ33">
        <f t="shared" si="15"/>
        <v>5.095890410958904</v>
      </c>
      <c r="AR33">
        <f t="shared" si="16"/>
        <v>2.547945205479452</v>
      </c>
      <c r="AS33">
        <f t="shared" si="17"/>
        <v>0.56054794520547946</v>
      </c>
      <c r="AT33">
        <f t="shared" si="18"/>
        <v>5.6054794520547947E-3</v>
      </c>
      <c r="AU33">
        <f t="shared" si="19"/>
        <v>8.8086105675146773E-3</v>
      </c>
      <c r="AV33" s="1">
        <f t="shared" si="20"/>
        <v>0</v>
      </c>
      <c r="AW33" s="2">
        <f t="shared" si="21"/>
        <v>0</v>
      </c>
      <c r="AX33">
        <f t="shared" si="22"/>
        <v>1.9873972602739727</v>
      </c>
      <c r="AY33">
        <f t="shared" si="23"/>
        <v>3.9747945205479453E-2</v>
      </c>
      <c r="AZ33">
        <f t="shared" si="24"/>
        <v>6.2461056751467715E-2</v>
      </c>
      <c r="BA33" s="1">
        <f t="shared" si="25"/>
        <v>0</v>
      </c>
      <c r="BB33" s="2">
        <f t="shared" si="26"/>
        <v>0</v>
      </c>
      <c r="BC33" s="1" t="e">
        <f t="shared" si="27"/>
        <v>#DIV/0!</v>
      </c>
      <c r="BD33" s="1" t="e">
        <f t="shared" si="28"/>
        <v>#DIV/0!</v>
      </c>
      <c r="BE33" s="1" t="e">
        <f t="shared" si="29"/>
        <v>#DIV/0!</v>
      </c>
    </row>
    <row r="34" spans="7:57" x14ac:dyDescent="0.25">
      <c r="G34">
        <f t="shared" si="0"/>
        <v>0</v>
      </c>
      <c r="M34" s="4" t="b">
        <f t="shared" si="1"/>
        <v>0</v>
      </c>
      <c r="N34" s="3">
        <f t="shared" si="30"/>
        <v>0</v>
      </c>
      <c r="O34" s="4">
        <f t="shared" si="2"/>
        <v>0</v>
      </c>
      <c r="P34">
        <v>2.4E-2</v>
      </c>
      <c r="Q34">
        <f t="shared" si="40"/>
        <v>0</v>
      </c>
      <c r="R34" s="4">
        <f t="shared" si="4"/>
        <v>0</v>
      </c>
      <c r="S34" s="4">
        <f t="shared" si="31"/>
        <v>0</v>
      </c>
      <c r="T34" s="4">
        <f t="shared" si="6"/>
        <v>0</v>
      </c>
      <c r="U34">
        <f t="shared" si="39"/>
        <v>0</v>
      </c>
      <c r="V34">
        <f t="shared" si="7"/>
        <v>0</v>
      </c>
      <c r="W34">
        <v>150</v>
      </c>
      <c r="X34" s="4">
        <f t="shared" si="8"/>
        <v>0</v>
      </c>
      <c r="Y34" s="3">
        <f t="shared" si="9"/>
        <v>0</v>
      </c>
      <c r="Z34" s="3">
        <v>1.4</v>
      </c>
      <c r="AA34" s="3">
        <v>24</v>
      </c>
      <c r="AB34" s="3">
        <f t="shared" si="32"/>
        <v>0</v>
      </c>
      <c r="AC34" s="7">
        <v>67.5</v>
      </c>
      <c r="AD34">
        <f t="shared" si="33"/>
        <v>0.52179707870370362</v>
      </c>
      <c r="AE34">
        <f t="shared" si="34"/>
        <v>0.32122167592592588</v>
      </c>
      <c r="AF34" s="5">
        <f t="shared" si="35"/>
        <v>0</v>
      </c>
      <c r="AG34" t="e">
        <f t="shared" si="10"/>
        <v>#DIV/0!</v>
      </c>
      <c r="AH34" s="1">
        <f t="shared" si="36"/>
        <v>0</v>
      </c>
      <c r="AI34" s="4" t="e">
        <f t="shared" si="37"/>
        <v>#DIV/0!</v>
      </c>
      <c r="AJ34">
        <v>0.19</v>
      </c>
      <c r="AK34" s="4">
        <f t="shared" si="11"/>
        <v>9.730136986301369E-3</v>
      </c>
      <c r="AL34" s="1" t="e">
        <f t="shared" si="38"/>
        <v>#DIV/0!</v>
      </c>
      <c r="AM34" s="2">
        <f t="shared" si="12"/>
        <v>0</v>
      </c>
      <c r="AN34" s="2" t="e">
        <f t="shared" si="13"/>
        <v>#DIV/0!</v>
      </c>
      <c r="AO34">
        <v>15.5</v>
      </c>
      <c r="AP34">
        <f t="shared" si="14"/>
        <v>10.404109589041097</v>
      </c>
      <c r="AQ34">
        <f t="shared" si="15"/>
        <v>5.095890410958904</v>
      </c>
      <c r="AR34">
        <f t="shared" si="16"/>
        <v>2.547945205479452</v>
      </c>
      <c r="AS34">
        <f t="shared" si="17"/>
        <v>0.56054794520547946</v>
      </c>
      <c r="AT34">
        <f t="shared" si="18"/>
        <v>5.6054794520547947E-3</v>
      </c>
      <c r="AU34">
        <f t="shared" si="19"/>
        <v>8.8086105675146773E-3</v>
      </c>
      <c r="AV34" s="1">
        <f t="shared" si="20"/>
        <v>0</v>
      </c>
      <c r="AW34" s="2">
        <f t="shared" si="21"/>
        <v>0</v>
      </c>
      <c r="AX34">
        <f t="shared" si="22"/>
        <v>1.9873972602739727</v>
      </c>
      <c r="AY34">
        <f t="shared" si="23"/>
        <v>3.9747945205479453E-2</v>
      </c>
      <c r="AZ34">
        <f t="shared" si="24"/>
        <v>6.2461056751467715E-2</v>
      </c>
      <c r="BA34" s="1">
        <f t="shared" si="25"/>
        <v>0</v>
      </c>
      <c r="BB34" s="2">
        <f t="shared" si="26"/>
        <v>0</v>
      </c>
      <c r="BC34" s="1" t="e">
        <f t="shared" si="27"/>
        <v>#DIV/0!</v>
      </c>
      <c r="BD34" s="1" t="e">
        <f t="shared" si="28"/>
        <v>#DIV/0!</v>
      </c>
      <c r="BE34" s="1" t="e">
        <f t="shared" si="29"/>
        <v>#DIV/0!</v>
      </c>
    </row>
    <row r="35" spans="7:57" x14ac:dyDescent="0.25">
      <c r="G35">
        <f t="shared" si="0"/>
        <v>0</v>
      </c>
      <c r="M35" s="4" t="b">
        <f t="shared" si="1"/>
        <v>0</v>
      </c>
      <c r="N35" s="3">
        <f t="shared" si="30"/>
        <v>0</v>
      </c>
      <c r="O35" s="4">
        <f t="shared" si="2"/>
        <v>0</v>
      </c>
      <c r="P35">
        <v>2.4E-2</v>
      </c>
      <c r="Q35">
        <f t="shared" si="40"/>
        <v>0</v>
      </c>
      <c r="R35" s="4">
        <f t="shared" si="4"/>
        <v>0</v>
      </c>
      <c r="S35" s="4">
        <f t="shared" si="31"/>
        <v>0</v>
      </c>
      <c r="T35" s="4">
        <f t="shared" si="6"/>
        <v>0</v>
      </c>
      <c r="U35">
        <f t="shared" si="39"/>
        <v>0</v>
      </c>
      <c r="V35">
        <f t="shared" si="7"/>
        <v>0</v>
      </c>
      <c r="W35">
        <v>150</v>
      </c>
      <c r="X35" s="4">
        <f t="shared" si="8"/>
        <v>0</v>
      </c>
      <c r="Y35" s="3">
        <f t="shared" si="9"/>
        <v>0</v>
      </c>
      <c r="Z35" s="3">
        <v>1.4</v>
      </c>
      <c r="AA35" s="3">
        <v>24</v>
      </c>
      <c r="AB35" s="3">
        <f t="shared" si="32"/>
        <v>0</v>
      </c>
      <c r="AC35" s="7">
        <v>67.5</v>
      </c>
      <c r="AD35">
        <f t="shared" si="33"/>
        <v>0.52179707870370362</v>
      </c>
      <c r="AE35">
        <f t="shared" si="34"/>
        <v>0.32122167592592588</v>
      </c>
      <c r="AF35" s="5">
        <f t="shared" si="35"/>
        <v>0</v>
      </c>
      <c r="AG35" t="e">
        <f t="shared" si="10"/>
        <v>#DIV/0!</v>
      </c>
      <c r="AH35" s="1">
        <f t="shared" si="36"/>
        <v>0</v>
      </c>
      <c r="AI35" s="4" t="e">
        <f t="shared" si="37"/>
        <v>#DIV/0!</v>
      </c>
      <c r="AJ35">
        <v>0.19</v>
      </c>
      <c r="AK35" s="4">
        <f t="shared" si="11"/>
        <v>9.730136986301369E-3</v>
      </c>
      <c r="AL35" s="1" t="e">
        <f t="shared" si="38"/>
        <v>#DIV/0!</v>
      </c>
      <c r="AM35" s="2">
        <f t="shared" si="12"/>
        <v>0</v>
      </c>
      <c r="AN35" s="2" t="e">
        <f t="shared" si="13"/>
        <v>#DIV/0!</v>
      </c>
      <c r="AO35">
        <v>15.5</v>
      </c>
      <c r="AP35">
        <f t="shared" si="14"/>
        <v>10.404109589041097</v>
      </c>
      <c r="AQ35">
        <f t="shared" si="15"/>
        <v>5.095890410958904</v>
      </c>
      <c r="AR35">
        <f t="shared" si="16"/>
        <v>2.547945205479452</v>
      </c>
      <c r="AS35">
        <f t="shared" si="17"/>
        <v>0.56054794520547946</v>
      </c>
      <c r="AT35">
        <f t="shared" si="18"/>
        <v>5.6054794520547947E-3</v>
      </c>
      <c r="AU35">
        <f t="shared" si="19"/>
        <v>8.8086105675146773E-3</v>
      </c>
      <c r="AV35" s="1">
        <f t="shared" si="20"/>
        <v>0</v>
      </c>
      <c r="AW35" s="2">
        <f t="shared" si="21"/>
        <v>0</v>
      </c>
      <c r="AX35">
        <f t="shared" si="22"/>
        <v>1.9873972602739727</v>
      </c>
      <c r="AY35">
        <f t="shared" si="23"/>
        <v>3.9747945205479453E-2</v>
      </c>
      <c r="AZ35">
        <f t="shared" si="24"/>
        <v>6.2461056751467715E-2</v>
      </c>
      <c r="BA35" s="1">
        <f t="shared" si="25"/>
        <v>0</v>
      </c>
      <c r="BB35" s="2">
        <f t="shared" si="26"/>
        <v>0</v>
      </c>
      <c r="BC35" s="1" t="e">
        <f t="shared" si="27"/>
        <v>#DIV/0!</v>
      </c>
      <c r="BD35" s="1" t="e">
        <f t="shared" si="28"/>
        <v>#DIV/0!</v>
      </c>
      <c r="BE35" s="1" t="e">
        <f t="shared" si="29"/>
        <v>#DIV/0!</v>
      </c>
    </row>
    <row r="36" spans="7:57" x14ac:dyDescent="0.25">
      <c r="G36">
        <f t="shared" si="0"/>
        <v>0</v>
      </c>
      <c r="M36" s="4" t="b">
        <f t="shared" si="1"/>
        <v>0</v>
      </c>
      <c r="N36" s="3">
        <f t="shared" si="30"/>
        <v>0</v>
      </c>
      <c r="O36" s="4">
        <f t="shared" si="2"/>
        <v>0</v>
      </c>
      <c r="P36">
        <v>2.4E-2</v>
      </c>
      <c r="Q36">
        <f t="shared" si="40"/>
        <v>0</v>
      </c>
      <c r="R36" s="4">
        <f t="shared" si="4"/>
        <v>0</v>
      </c>
      <c r="S36" s="4">
        <f t="shared" si="31"/>
        <v>0</v>
      </c>
      <c r="T36" s="4">
        <f t="shared" si="6"/>
        <v>0</v>
      </c>
      <c r="U36">
        <f t="shared" si="39"/>
        <v>0</v>
      </c>
      <c r="V36">
        <f t="shared" si="7"/>
        <v>0</v>
      </c>
      <c r="W36">
        <v>150</v>
      </c>
      <c r="X36" s="4">
        <f t="shared" si="8"/>
        <v>0</v>
      </c>
      <c r="Y36" s="3">
        <f t="shared" si="9"/>
        <v>0</v>
      </c>
      <c r="Z36" s="3">
        <v>1.4</v>
      </c>
      <c r="AA36" s="3">
        <v>24</v>
      </c>
      <c r="AB36" s="3">
        <f t="shared" si="32"/>
        <v>0</v>
      </c>
      <c r="AC36" s="7">
        <v>67.5</v>
      </c>
      <c r="AD36">
        <f t="shared" si="33"/>
        <v>0.52179707870370362</v>
      </c>
      <c r="AE36">
        <f t="shared" si="34"/>
        <v>0.32122167592592588</v>
      </c>
      <c r="AF36" s="5">
        <f t="shared" si="35"/>
        <v>0</v>
      </c>
      <c r="AG36" t="e">
        <f t="shared" si="10"/>
        <v>#DIV/0!</v>
      </c>
      <c r="AH36" s="1">
        <f t="shared" si="36"/>
        <v>0</v>
      </c>
      <c r="AI36" s="4" t="e">
        <f t="shared" si="37"/>
        <v>#DIV/0!</v>
      </c>
      <c r="AJ36">
        <v>0.19</v>
      </c>
      <c r="AK36" s="4">
        <f t="shared" si="11"/>
        <v>9.730136986301369E-3</v>
      </c>
      <c r="AL36" s="1" t="e">
        <f t="shared" si="38"/>
        <v>#DIV/0!</v>
      </c>
      <c r="AM36" s="2">
        <f t="shared" si="12"/>
        <v>0</v>
      </c>
      <c r="AN36" s="2" t="e">
        <f t="shared" si="13"/>
        <v>#DIV/0!</v>
      </c>
      <c r="AO36">
        <v>15.5</v>
      </c>
      <c r="AP36">
        <f t="shared" si="14"/>
        <v>10.404109589041097</v>
      </c>
      <c r="AQ36">
        <f t="shared" si="15"/>
        <v>5.095890410958904</v>
      </c>
      <c r="AR36">
        <f t="shared" si="16"/>
        <v>2.547945205479452</v>
      </c>
      <c r="AS36">
        <f t="shared" si="17"/>
        <v>0.56054794520547946</v>
      </c>
      <c r="AT36">
        <f t="shared" si="18"/>
        <v>5.6054794520547947E-3</v>
      </c>
      <c r="AU36">
        <f t="shared" si="19"/>
        <v>8.8086105675146773E-3</v>
      </c>
      <c r="AV36" s="1">
        <f t="shared" si="20"/>
        <v>0</v>
      </c>
      <c r="AW36" s="2">
        <f t="shared" si="21"/>
        <v>0</v>
      </c>
      <c r="AX36">
        <f t="shared" si="22"/>
        <v>1.9873972602739727</v>
      </c>
      <c r="AY36">
        <f t="shared" si="23"/>
        <v>3.9747945205479453E-2</v>
      </c>
      <c r="AZ36">
        <f t="shared" si="24"/>
        <v>6.2461056751467715E-2</v>
      </c>
      <c r="BA36" s="1">
        <f t="shared" si="25"/>
        <v>0</v>
      </c>
      <c r="BB36" s="2">
        <f t="shared" si="26"/>
        <v>0</v>
      </c>
      <c r="BC36" s="1" t="e">
        <f t="shared" si="27"/>
        <v>#DIV/0!</v>
      </c>
      <c r="BD36" s="1" t="e">
        <f t="shared" si="28"/>
        <v>#DIV/0!</v>
      </c>
      <c r="BE36" s="1" t="e">
        <f t="shared" si="29"/>
        <v>#DIV/0!</v>
      </c>
    </row>
    <row r="37" spans="7:57" x14ac:dyDescent="0.25">
      <c r="G37">
        <f t="shared" si="0"/>
        <v>0</v>
      </c>
      <c r="M37" s="4" t="b">
        <f t="shared" si="1"/>
        <v>0</v>
      </c>
      <c r="N37" s="3">
        <f t="shared" si="30"/>
        <v>0</v>
      </c>
      <c r="O37" s="4">
        <f t="shared" si="2"/>
        <v>0</v>
      </c>
      <c r="P37">
        <v>2.4E-2</v>
      </c>
      <c r="Q37">
        <f t="shared" si="40"/>
        <v>0</v>
      </c>
      <c r="R37" s="4">
        <f t="shared" si="4"/>
        <v>0</v>
      </c>
      <c r="S37" s="4">
        <f t="shared" si="31"/>
        <v>0</v>
      </c>
      <c r="T37" s="4">
        <f t="shared" si="6"/>
        <v>0</v>
      </c>
      <c r="U37">
        <f t="shared" si="39"/>
        <v>0</v>
      </c>
      <c r="V37">
        <f t="shared" si="7"/>
        <v>0</v>
      </c>
      <c r="W37">
        <v>150</v>
      </c>
      <c r="X37" s="4">
        <f t="shared" si="8"/>
        <v>0</v>
      </c>
      <c r="Y37" s="3">
        <f t="shared" si="9"/>
        <v>0</v>
      </c>
      <c r="Z37" s="3">
        <v>1.4</v>
      </c>
      <c r="AA37" s="3">
        <v>24</v>
      </c>
      <c r="AB37" s="3">
        <f t="shared" si="32"/>
        <v>0</v>
      </c>
      <c r="AC37" s="7">
        <v>67.5</v>
      </c>
      <c r="AD37">
        <f t="shared" si="33"/>
        <v>0.52179707870370362</v>
      </c>
      <c r="AE37">
        <f t="shared" si="34"/>
        <v>0.32122167592592588</v>
      </c>
      <c r="AF37" s="5">
        <f t="shared" si="35"/>
        <v>0</v>
      </c>
      <c r="AG37" t="e">
        <f t="shared" si="10"/>
        <v>#DIV/0!</v>
      </c>
      <c r="AH37" s="1">
        <f t="shared" si="36"/>
        <v>0</v>
      </c>
      <c r="AI37" s="4" t="e">
        <f t="shared" si="37"/>
        <v>#DIV/0!</v>
      </c>
      <c r="AJ37">
        <v>0.19</v>
      </c>
      <c r="AK37" s="4">
        <f t="shared" si="11"/>
        <v>9.730136986301369E-3</v>
      </c>
      <c r="AL37" s="1" t="e">
        <f t="shared" si="38"/>
        <v>#DIV/0!</v>
      </c>
      <c r="AM37" s="2">
        <f t="shared" si="12"/>
        <v>0</v>
      </c>
      <c r="AN37" s="2" t="e">
        <f t="shared" si="13"/>
        <v>#DIV/0!</v>
      </c>
      <c r="AO37">
        <v>15.5</v>
      </c>
      <c r="AP37">
        <f t="shared" si="14"/>
        <v>10.404109589041097</v>
      </c>
      <c r="AQ37">
        <f t="shared" si="15"/>
        <v>5.095890410958904</v>
      </c>
      <c r="AR37">
        <f t="shared" si="16"/>
        <v>2.547945205479452</v>
      </c>
      <c r="AS37">
        <f t="shared" si="17"/>
        <v>0.56054794520547946</v>
      </c>
      <c r="AT37">
        <f t="shared" si="18"/>
        <v>5.6054794520547947E-3</v>
      </c>
      <c r="AU37">
        <f t="shared" si="19"/>
        <v>8.8086105675146773E-3</v>
      </c>
      <c r="AV37" s="1">
        <f t="shared" si="20"/>
        <v>0</v>
      </c>
      <c r="AW37" s="2">
        <f t="shared" si="21"/>
        <v>0</v>
      </c>
      <c r="AX37">
        <f t="shared" si="22"/>
        <v>1.9873972602739727</v>
      </c>
      <c r="AY37">
        <f t="shared" si="23"/>
        <v>3.9747945205479453E-2</v>
      </c>
      <c r="AZ37">
        <f t="shared" si="24"/>
        <v>6.2461056751467715E-2</v>
      </c>
      <c r="BA37" s="1">
        <f t="shared" si="25"/>
        <v>0</v>
      </c>
      <c r="BB37" s="2">
        <f t="shared" si="26"/>
        <v>0</v>
      </c>
      <c r="BC37" s="1" t="e">
        <f t="shared" si="27"/>
        <v>#DIV/0!</v>
      </c>
      <c r="BD37" s="1" t="e">
        <f t="shared" si="28"/>
        <v>#DIV/0!</v>
      </c>
      <c r="BE37" s="1" t="e">
        <f t="shared" si="29"/>
        <v>#DIV/0!</v>
      </c>
    </row>
    <row r="38" spans="7:57" x14ac:dyDescent="0.25">
      <c r="G38">
        <f t="shared" si="0"/>
        <v>0</v>
      </c>
      <c r="M38" s="4" t="b">
        <f t="shared" si="1"/>
        <v>0</v>
      </c>
      <c r="N38" s="3">
        <f t="shared" si="30"/>
        <v>0</v>
      </c>
      <c r="O38" s="4">
        <f t="shared" si="2"/>
        <v>0</v>
      </c>
      <c r="P38">
        <v>2.4E-2</v>
      </c>
      <c r="Q38">
        <f t="shared" si="40"/>
        <v>0</v>
      </c>
      <c r="R38" s="4">
        <f t="shared" si="4"/>
        <v>0</v>
      </c>
      <c r="S38" s="4">
        <f t="shared" si="31"/>
        <v>0</v>
      </c>
      <c r="T38" s="4">
        <f t="shared" si="6"/>
        <v>0</v>
      </c>
      <c r="U38">
        <f t="shared" si="39"/>
        <v>0</v>
      </c>
      <c r="V38">
        <f t="shared" si="7"/>
        <v>0</v>
      </c>
      <c r="W38">
        <v>150</v>
      </c>
      <c r="X38" s="4">
        <f t="shared" si="8"/>
        <v>0</v>
      </c>
      <c r="Y38" s="3">
        <f t="shared" si="9"/>
        <v>0</v>
      </c>
      <c r="Z38" s="3">
        <v>1.4</v>
      </c>
      <c r="AA38" s="3">
        <v>24</v>
      </c>
      <c r="AB38" s="3">
        <f t="shared" si="32"/>
        <v>0</v>
      </c>
      <c r="AC38" s="7">
        <v>67.5</v>
      </c>
      <c r="AD38">
        <f t="shared" si="33"/>
        <v>0.52179707870370362</v>
      </c>
      <c r="AE38">
        <f t="shared" si="34"/>
        <v>0.32122167592592588</v>
      </c>
      <c r="AF38" s="5">
        <f t="shared" si="35"/>
        <v>0</v>
      </c>
      <c r="AG38" t="e">
        <f t="shared" si="10"/>
        <v>#DIV/0!</v>
      </c>
      <c r="AH38" s="1">
        <f t="shared" si="36"/>
        <v>0</v>
      </c>
      <c r="AI38" s="4" t="e">
        <f t="shared" si="37"/>
        <v>#DIV/0!</v>
      </c>
      <c r="AJ38">
        <v>0.19</v>
      </c>
      <c r="AK38" s="4">
        <f t="shared" si="11"/>
        <v>9.730136986301369E-3</v>
      </c>
      <c r="AL38" s="1" t="e">
        <f t="shared" si="38"/>
        <v>#DIV/0!</v>
      </c>
      <c r="AM38" s="2">
        <f t="shared" si="12"/>
        <v>0</v>
      </c>
      <c r="AN38" s="2" t="e">
        <f t="shared" si="13"/>
        <v>#DIV/0!</v>
      </c>
      <c r="AO38">
        <v>15.5</v>
      </c>
      <c r="AP38">
        <f t="shared" si="14"/>
        <v>10.404109589041097</v>
      </c>
      <c r="AQ38">
        <f t="shared" si="15"/>
        <v>5.095890410958904</v>
      </c>
      <c r="AR38">
        <f t="shared" si="16"/>
        <v>2.547945205479452</v>
      </c>
      <c r="AS38">
        <f t="shared" si="17"/>
        <v>0.56054794520547946</v>
      </c>
      <c r="AT38">
        <f t="shared" si="18"/>
        <v>5.6054794520547947E-3</v>
      </c>
      <c r="AU38">
        <f t="shared" si="19"/>
        <v>8.8086105675146773E-3</v>
      </c>
      <c r="AV38" s="1">
        <f t="shared" si="20"/>
        <v>0</v>
      </c>
      <c r="AW38" s="2">
        <f t="shared" si="21"/>
        <v>0</v>
      </c>
      <c r="AX38">
        <f t="shared" si="22"/>
        <v>1.9873972602739727</v>
      </c>
      <c r="AY38">
        <f t="shared" si="23"/>
        <v>3.9747945205479453E-2</v>
      </c>
      <c r="AZ38">
        <f t="shared" si="24"/>
        <v>6.2461056751467715E-2</v>
      </c>
      <c r="BA38" s="1">
        <f t="shared" si="25"/>
        <v>0</v>
      </c>
      <c r="BB38" s="2">
        <f t="shared" si="26"/>
        <v>0</v>
      </c>
      <c r="BC38" s="1" t="e">
        <f t="shared" si="27"/>
        <v>#DIV/0!</v>
      </c>
      <c r="BD38" s="1" t="e">
        <f t="shared" si="28"/>
        <v>#DIV/0!</v>
      </c>
      <c r="BE38" s="1" t="e">
        <f t="shared" si="29"/>
        <v>#DIV/0!</v>
      </c>
    </row>
    <row r="39" spans="7:57" x14ac:dyDescent="0.25">
      <c r="G39">
        <f t="shared" si="0"/>
        <v>0</v>
      </c>
      <c r="M39" s="4" t="b">
        <f t="shared" si="1"/>
        <v>0</v>
      </c>
      <c r="N39" s="3">
        <f t="shared" si="30"/>
        <v>0</v>
      </c>
      <c r="O39" s="4">
        <f t="shared" si="2"/>
        <v>0</v>
      </c>
      <c r="P39">
        <v>2.4E-2</v>
      </c>
      <c r="Q39">
        <f t="shared" si="40"/>
        <v>0</v>
      </c>
      <c r="R39" s="4">
        <f t="shared" si="4"/>
        <v>0</v>
      </c>
      <c r="S39" s="4">
        <f t="shared" si="31"/>
        <v>0</v>
      </c>
      <c r="T39" s="4">
        <f t="shared" si="6"/>
        <v>0</v>
      </c>
      <c r="U39">
        <f t="shared" si="39"/>
        <v>0</v>
      </c>
      <c r="V39">
        <f t="shared" si="7"/>
        <v>0</v>
      </c>
      <c r="W39">
        <v>150</v>
      </c>
      <c r="X39" s="4">
        <f t="shared" si="8"/>
        <v>0</v>
      </c>
      <c r="Y39" s="3">
        <f t="shared" si="9"/>
        <v>0</v>
      </c>
      <c r="Z39" s="3">
        <v>1.4</v>
      </c>
      <c r="AA39" s="3">
        <v>24</v>
      </c>
      <c r="AB39" s="3">
        <f t="shared" si="32"/>
        <v>0</v>
      </c>
      <c r="AC39" s="7">
        <v>67.5</v>
      </c>
      <c r="AD39">
        <f t="shared" si="33"/>
        <v>0.52179707870370362</v>
      </c>
      <c r="AE39">
        <f t="shared" si="34"/>
        <v>0.32122167592592588</v>
      </c>
      <c r="AF39" s="5">
        <f t="shared" si="35"/>
        <v>0</v>
      </c>
      <c r="AG39" t="e">
        <f t="shared" si="10"/>
        <v>#DIV/0!</v>
      </c>
      <c r="AH39" s="1">
        <f t="shared" si="36"/>
        <v>0</v>
      </c>
      <c r="AI39" s="4" t="e">
        <f t="shared" si="37"/>
        <v>#DIV/0!</v>
      </c>
      <c r="AJ39">
        <v>0.19</v>
      </c>
      <c r="AK39" s="4">
        <f t="shared" si="11"/>
        <v>9.730136986301369E-3</v>
      </c>
      <c r="AL39" s="1" t="e">
        <f t="shared" si="38"/>
        <v>#DIV/0!</v>
      </c>
      <c r="AM39" s="2">
        <f t="shared" si="12"/>
        <v>0</v>
      </c>
      <c r="AN39" s="2" t="e">
        <f t="shared" si="13"/>
        <v>#DIV/0!</v>
      </c>
      <c r="AO39">
        <v>15.5</v>
      </c>
      <c r="AP39">
        <f t="shared" si="14"/>
        <v>10.404109589041097</v>
      </c>
      <c r="AQ39">
        <f t="shared" si="15"/>
        <v>5.095890410958904</v>
      </c>
      <c r="AR39">
        <f t="shared" si="16"/>
        <v>2.547945205479452</v>
      </c>
      <c r="AS39">
        <f t="shared" si="17"/>
        <v>0.56054794520547946</v>
      </c>
      <c r="AT39">
        <f t="shared" si="18"/>
        <v>5.6054794520547947E-3</v>
      </c>
      <c r="AU39">
        <f t="shared" si="19"/>
        <v>8.8086105675146773E-3</v>
      </c>
      <c r="AV39" s="1">
        <f t="shared" si="20"/>
        <v>0</v>
      </c>
      <c r="AW39" s="2">
        <f t="shared" si="21"/>
        <v>0</v>
      </c>
      <c r="AX39">
        <f t="shared" si="22"/>
        <v>1.9873972602739727</v>
      </c>
      <c r="AY39">
        <f t="shared" si="23"/>
        <v>3.9747945205479453E-2</v>
      </c>
      <c r="AZ39">
        <f t="shared" si="24"/>
        <v>6.2461056751467715E-2</v>
      </c>
      <c r="BA39" s="1">
        <f t="shared" si="25"/>
        <v>0</v>
      </c>
      <c r="BB39" s="2">
        <f t="shared" si="26"/>
        <v>0</v>
      </c>
      <c r="BC39" s="1" t="e">
        <f t="shared" si="27"/>
        <v>#DIV/0!</v>
      </c>
      <c r="BD39" s="1" t="e">
        <f t="shared" si="28"/>
        <v>#DIV/0!</v>
      </c>
      <c r="BE39" s="1" t="e">
        <f t="shared" si="29"/>
        <v>#DIV/0!</v>
      </c>
    </row>
    <row r="40" spans="7:57" x14ac:dyDescent="0.25">
      <c r="G40">
        <f t="shared" si="0"/>
        <v>0</v>
      </c>
      <c r="M40" s="4" t="b">
        <f t="shared" si="1"/>
        <v>0</v>
      </c>
      <c r="N40" s="3">
        <f t="shared" si="30"/>
        <v>0</v>
      </c>
      <c r="O40" s="4">
        <f t="shared" si="2"/>
        <v>0</v>
      </c>
      <c r="P40">
        <v>2.4E-2</v>
      </c>
      <c r="Q40">
        <f t="shared" si="40"/>
        <v>0</v>
      </c>
      <c r="R40" s="4">
        <f t="shared" si="4"/>
        <v>0</v>
      </c>
      <c r="S40" s="4">
        <f t="shared" si="31"/>
        <v>0</v>
      </c>
      <c r="T40" s="4">
        <f t="shared" si="6"/>
        <v>0</v>
      </c>
      <c r="U40">
        <f t="shared" si="39"/>
        <v>0</v>
      </c>
      <c r="V40">
        <f t="shared" si="7"/>
        <v>0</v>
      </c>
      <c r="W40">
        <v>150</v>
      </c>
      <c r="X40" s="4">
        <f t="shared" si="8"/>
        <v>0</v>
      </c>
      <c r="Y40" s="3">
        <f t="shared" si="9"/>
        <v>0</v>
      </c>
      <c r="Z40" s="3">
        <v>1.4</v>
      </c>
      <c r="AA40" s="3">
        <v>24</v>
      </c>
      <c r="AB40" s="3">
        <f t="shared" si="32"/>
        <v>0</v>
      </c>
      <c r="AC40" s="7">
        <v>67.5</v>
      </c>
      <c r="AD40">
        <f t="shared" si="33"/>
        <v>0.52179707870370362</v>
      </c>
      <c r="AE40">
        <f t="shared" si="34"/>
        <v>0.32122167592592588</v>
      </c>
      <c r="AF40" s="5">
        <f t="shared" si="35"/>
        <v>0</v>
      </c>
      <c r="AG40" t="e">
        <f t="shared" si="10"/>
        <v>#DIV/0!</v>
      </c>
      <c r="AH40" s="1">
        <f t="shared" si="36"/>
        <v>0</v>
      </c>
      <c r="AI40" s="4" t="e">
        <f t="shared" si="37"/>
        <v>#DIV/0!</v>
      </c>
      <c r="AJ40">
        <v>0.19</v>
      </c>
      <c r="AK40" s="4">
        <f t="shared" si="11"/>
        <v>9.730136986301369E-3</v>
      </c>
      <c r="AL40" s="1" t="e">
        <f t="shared" si="38"/>
        <v>#DIV/0!</v>
      </c>
      <c r="AM40" s="2">
        <f t="shared" si="12"/>
        <v>0</v>
      </c>
      <c r="AN40" s="2" t="e">
        <f t="shared" si="13"/>
        <v>#DIV/0!</v>
      </c>
      <c r="AO40">
        <v>15.5</v>
      </c>
      <c r="AP40">
        <f t="shared" si="14"/>
        <v>10.404109589041097</v>
      </c>
      <c r="AQ40">
        <f t="shared" si="15"/>
        <v>5.095890410958904</v>
      </c>
      <c r="AR40">
        <f t="shared" si="16"/>
        <v>2.547945205479452</v>
      </c>
      <c r="AS40">
        <f t="shared" si="17"/>
        <v>0.56054794520547946</v>
      </c>
      <c r="AT40">
        <f t="shared" si="18"/>
        <v>5.6054794520547947E-3</v>
      </c>
      <c r="AU40">
        <f t="shared" si="19"/>
        <v>8.8086105675146773E-3</v>
      </c>
      <c r="AV40" s="1">
        <f t="shared" si="20"/>
        <v>0</v>
      </c>
      <c r="AW40" s="2">
        <f t="shared" si="21"/>
        <v>0</v>
      </c>
      <c r="AX40">
        <f t="shared" si="22"/>
        <v>1.9873972602739727</v>
      </c>
      <c r="AY40">
        <f t="shared" si="23"/>
        <v>3.9747945205479453E-2</v>
      </c>
      <c r="AZ40">
        <f t="shared" si="24"/>
        <v>6.2461056751467715E-2</v>
      </c>
      <c r="BA40" s="1">
        <f t="shared" si="25"/>
        <v>0</v>
      </c>
      <c r="BB40" s="2">
        <f t="shared" si="26"/>
        <v>0</v>
      </c>
      <c r="BC40" s="1" t="e">
        <f t="shared" si="27"/>
        <v>#DIV/0!</v>
      </c>
      <c r="BD40" s="1" t="e">
        <f t="shared" si="28"/>
        <v>#DIV/0!</v>
      </c>
      <c r="BE40" s="1" t="e">
        <f t="shared" si="29"/>
        <v>#DIV/0!</v>
      </c>
    </row>
    <row r="41" spans="7:57" x14ac:dyDescent="0.25">
      <c r="G41">
        <f t="shared" si="0"/>
        <v>0</v>
      </c>
      <c r="M41" s="4" t="b">
        <f t="shared" si="1"/>
        <v>0</v>
      </c>
      <c r="N41" s="3">
        <f t="shared" si="30"/>
        <v>0</v>
      </c>
      <c r="O41" s="4">
        <f t="shared" si="2"/>
        <v>0</v>
      </c>
      <c r="P41">
        <v>2.4E-2</v>
      </c>
      <c r="Q41">
        <f t="shared" si="40"/>
        <v>0</v>
      </c>
      <c r="R41" s="4">
        <f t="shared" si="4"/>
        <v>0</v>
      </c>
      <c r="S41" s="4">
        <f t="shared" si="31"/>
        <v>0</v>
      </c>
      <c r="T41" s="4">
        <f t="shared" si="6"/>
        <v>0</v>
      </c>
      <c r="U41">
        <f t="shared" si="39"/>
        <v>0</v>
      </c>
      <c r="V41">
        <f t="shared" si="7"/>
        <v>0</v>
      </c>
      <c r="W41">
        <v>150</v>
      </c>
      <c r="X41" s="4">
        <f t="shared" si="8"/>
        <v>0</v>
      </c>
      <c r="Y41" s="3">
        <f t="shared" si="9"/>
        <v>0</v>
      </c>
      <c r="Z41" s="3">
        <v>1.4</v>
      </c>
      <c r="AA41" s="3">
        <v>24</v>
      </c>
      <c r="AB41" s="3">
        <f t="shared" si="32"/>
        <v>0</v>
      </c>
      <c r="AC41" s="7">
        <v>67.5</v>
      </c>
      <c r="AD41">
        <f t="shared" si="33"/>
        <v>0.52179707870370362</v>
      </c>
      <c r="AE41">
        <f t="shared" si="34"/>
        <v>0.32122167592592588</v>
      </c>
      <c r="AF41" s="5">
        <f t="shared" si="35"/>
        <v>0</v>
      </c>
      <c r="AG41" t="e">
        <f t="shared" si="10"/>
        <v>#DIV/0!</v>
      </c>
      <c r="AH41" s="1">
        <f t="shared" si="36"/>
        <v>0</v>
      </c>
      <c r="AI41" s="4" t="e">
        <f t="shared" si="37"/>
        <v>#DIV/0!</v>
      </c>
      <c r="AJ41">
        <v>0.19</v>
      </c>
      <c r="AK41" s="4">
        <f t="shared" si="11"/>
        <v>9.730136986301369E-3</v>
      </c>
      <c r="AL41" s="1" t="e">
        <f t="shared" si="38"/>
        <v>#DIV/0!</v>
      </c>
      <c r="AM41" s="2">
        <f t="shared" si="12"/>
        <v>0</v>
      </c>
      <c r="AN41" s="2" t="e">
        <f t="shared" si="13"/>
        <v>#DIV/0!</v>
      </c>
      <c r="AO41">
        <v>15.5</v>
      </c>
      <c r="AP41">
        <f t="shared" si="14"/>
        <v>10.404109589041097</v>
      </c>
      <c r="AQ41">
        <f t="shared" si="15"/>
        <v>5.095890410958904</v>
      </c>
      <c r="AR41">
        <f t="shared" si="16"/>
        <v>2.547945205479452</v>
      </c>
      <c r="AS41">
        <f t="shared" si="17"/>
        <v>0.56054794520547946</v>
      </c>
      <c r="AT41">
        <f t="shared" si="18"/>
        <v>5.6054794520547947E-3</v>
      </c>
      <c r="AU41">
        <f t="shared" si="19"/>
        <v>8.8086105675146773E-3</v>
      </c>
      <c r="AV41" s="1">
        <f t="shared" si="20"/>
        <v>0</v>
      </c>
      <c r="AW41" s="2">
        <f t="shared" si="21"/>
        <v>0</v>
      </c>
      <c r="AX41">
        <f t="shared" si="22"/>
        <v>1.9873972602739727</v>
      </c>
      <c r="AY41">
        <f t="shared" si="23"/>
        <v>3.9747945205479453E-2</v>
      </c>
      <c r="AZ41">
        <f t="shared" si="24"/>
        <v>6.2461056751467715E-2</v>
      </c>
      <c r="BA41" s="1">
        <f t="shared" si="25"/>
        <v>0</v>
      </c>
      <c r="BB41" s="2">
        <f t="shared" si="26"/>
        <v>0</v>
      </c>
      <c r="BC41" s="1" t="e">
        <f t="shared" si="27"/>
        <v>#DIV/0!</v>
      </c>
      <c r="BD41" s="1" t="e">
        <f t="shared" si="28"/>
        <v>#DIV/0!</v>
      </c>
      <c r="BE41" s="1" t="e">
        <f t="shared" si="29"/>
        <v>#DIV/0!</v>
      </c>
    </row>
    <row r="42" spans="7:57" x14ac:dyDescent="0.25">
      <c r="G42">
        <f t="shared" si="0"/>
        <v>0</v>
      </c>
      <c r="M42" s="4" t="b">
        <f t="shared" si="1"/>
        <v>0</v>
      </c>
      <c r="N42" s="3">
        <f t="shared" si="30"/>
        <v>0</v>
      </c>
      <c r="O42" s="4">
        <f t="shared" si="2"/>
        <v>0</v>
      </c>
      <c r="P42">
        <v>2.4E-2</v>
      </c>
      <c r="Q42">
        <f t="shared" si="40"/>
        <v>0</v>
      </c>
      <c r="R42" s="4">
        <f t="shared" si="4"/>
        <v>0</v>
      </c>
      <c r="S42" s="4">
        <f t="shared" si="31"/>
        <v>0</v>
      </c>
      <c r="T42" s="4">
        <f t="shared" si="6"/>
        <v>0</v>
      </c>
      <c r="U42">
        <f t="shared" si="39"/>
        <v>0</v>
      </c>
      <c r="V42">
        <f t="shared" si="7"/>
        <v>0</v>
      </c>
      <c r="W42">
        <v>150</v>
      </c>
      <c r="X42" s="4">
        <f t="shared" si="8"/>
        <v>0</v>
      </c>
      <c r="Y42" s="3">
        <f t="shared" si="9"/>
        <v>0</v>
      </c>
      <c r="Z42" s="3">
        <v>1.4</v>
      </c>
      <c r="AA42" s="3">
        <v>24</v>
      </c>
      <c r="AB42" s="3">
        <f t="shared" si="32"/>
        <v>0</v>
      </c>
      <c r="AC42" s="7">
        <v>67.5</v>
      </c>
      <c r="AD42">
        <f t="shared" si="33"/>
        <v>0.52179707870370362</v>
      </c>
      <c r="AE42">
        <f t="shared" si="34"/>
        <v>0.32122167592592588</v>
      </c>
      <c r="AF42" s="5">
        <f t="shared" si="35"/>
        <v>0</v>
      </c>
      <c r="AG42" t="e">
        <f t="shared" si="10"/>
        <v>#DIV/0!</v>
      </c>
      <c r="AH42" s="1">
        <f t="shared" si="36"/>
        <v>0</v>
      </c>
      <c r="AI42" s="4" t="e">
        <f t="shared" si="37"/>
        <v>#DIV/0!</v>
      </c>
      <c r="AJ42">
        <v>0.19</v>
      </c>
      <c r="AK42" s="4">
        <f t="shared" si="11"/>
        <v>9.730136986301369E-3</v>
      </c>
      <c r="AL42" s="1" t="e">
        <f t="shared" si="38"/>
        <v>#DIV/0!</v>
      </c>
      <c r="AM42" s="2">
        <f t="shared" si="12"/>
        <v>0</v>
      </c>
      <c r="AN42" s="2" t="e">
        <f t="shared" si="13"/>
        <v>#DIV/0!</v>
      </c>
      <c r="AO42">
        <v>15.5</v>
      </c>
      <c r="AP42">
        <f t="shared" si="14"/>
        <v>10.404109589041097</v>
      </c>
      <c r="AQ42">
        <f t="shared" si="15"/>
        <v>5.095890410958904</v>
      </c>
      <c r="AR42">
        <f t="shared" si="16"/>
        <v>2.547945205479452</v>
      </c>
      <c r="AS42">
        <f t="shared" si="17"/>
        <v>0.56054794520547946</v>
      </c>
      <c r="AT42">
        <f t="shared" si="18"/>
        <v>5.6054794520547947E-3</v>
      </c>
      <c r="AU42">
        <f t="shared" si="19"/>
        <v>8.8086105675146773E-3</v>
      </c>
      <c r="AV42" s="1">
        <f t="shared" si="20"/>
        <v>0</v>
      </c>
      <c r="AW42" s="2">
        <f t="shared" si="21"/>
        <v>0</v>
      </c>
      <c r="AX42">
        <f t="shared" si="22"/>
        <v>1.9873972602739727</v>
      </c>
      <c r="AY42">
        <f t="shared" si="23"/>
        <v>3.9747945205479453E-2</v>
      </c>
      <c r="AZ42">
        <f t="shared" si="24"/>
        <v>6.2461056751467715E-2</v>
      </c>
      <c r="BA42" s="1">
        <f t="shared" si="25"/>
        <v>0</v>
      </c>
      <c r="BB42" s="2">
        <f t="shared" si="26"/>
        <v>0</v>
      </c>
      <c r="BC42" s="1" t="e">
        <f t="shared" si="27"/>
        <v>#DIV/0!</v>
      </c>
      <c r="BD42" s="1" t="e">
        <f t="shared" si="28"/>
        <v>#DIV/0!</v>
      </c>
      <c r="BE42" s="1" t="e">
        <f t="shared" si="29"/>
        <v>#DIV/0!</v>
      </c>
    </row>
    <row r="43" spans="7:57" x14ac:dyDescent="0.25">
      <c r="G43">
        <f t="shared" si="0"/>
        <v>0</v>
      </c>
      <c r="M43" s="4" t="b">
        <f t="shared" si="1"/>
        <v>0</v>
      </c>
      <c r="N43" s="3">
        <f t="shared" si="30"/>
        <v>0</v>
      </c>
      <c r="O43" s="4">
        <f t="shared" si="2"/>
        <v>0</v>
      </c>
      <c r="P43">
        <v>2.4E-2</v>
      </c>
      <c r="Q43">
        <f t="shared" si="40"/>
        <v>0</v>
      </c>
      <c r="R43" s="4">
        <f t="shared" si="4"/>
        <v>0</v>
      </c>
      <c r="S43" s="4">
        <f t="shared" si="31"/>
        <v>0</v>
      </c>
      <c r="T43" s="4">
        <f t="shared" si="6"/>
        <v>0</v>
      </c>
      <c r="U43">
        <f t="shared" si="39"/>
        <v>0</v>
      </c>
      <c r="V43">
        <f t="shared" si="7"/>
        <v>0</v>
      </c>
      <c r="W43">
        <v>150</v>
      </c>
      <c r="X43" s="4">
        <f t="shared" si="8"/>
        <v>0</v>
      </c>
      <c r="Y43" s="3">
        <f t="shared" si="9"/>
        <v>0</v>
      </c>
      <c r="Z43" s="3">
        <v>1.4</v>
      </c>
      <c r="AA43" s="3">
        <v>24</v>
      </c>
      <c r="AB43" s="3">
        <f t="shared" si="32"/>
        <v>0</v>
      </c>
      <c r="AC43" s="7">
        <v>67.5</v>
      </c>
      <c r="AD43">
        <f t="shared" si="33"/>
        <v>0.52179707870370362</v>
      </c>
      <c r="AE43">
        <f t="shared" si="34"/>
        <v>0.32122167592592588</v>
      </c>
      <c r="AF43" s="5">
        <f t="shared" si="35"/>
        <v>0</v>
      </c>
      <c r="AG43" t="e">
        <f t="shared" si="10"/>
        <v>#DIV/0!</v>
      </c>
      <c r="AH43" s="1">
        <f t="shared" si="36"/>
        <v>0</v>
      </c>
      <c r="AI43" s="4" t="e">
        <f t="shared" si="37"/>
        <v>#DIV/0!</v>
      </c>
      <c r="AJ43">
        <v>0.19</v>
      </c>
      <c r="AK43" s="4">
        <f t="shared" si="11"/>
        <v>9.730136986301369E-3</v>
      </c>
      <c r="AL43" s="1" t="e">
        <f t="shared" si="38"/>
        <v>#DIV/0!</v>
      </c>
      <c r="AM43" s="2">
        <f t="shared" si="12"/>
        <v>0</v>
      </c>
      <c r="AN43" s="2" t="e">
        <f t="shared" si="13"/>
        <v>#DIV/0!</v>
      </c>
      <c r="AO43">
        <v>15.5</v>
      </c>
      <c r="AP43">
        <f t="shared" si="14"/>
        <v>10.404109589041097</v>
      </c>
      <c r="AQ43">
        <f t="shared" si="15"/>
        <v>5.095890410958904</v>
      </c>
      <c r="AR43">
        <f t="shared" si="16"/>
        <v>2.547945205479452</v>
      </c>
      <c r="AS43">
        <f t="shared" si="17"/>
        <v>0.56054794520547946</v>
      </c>
      <c r="AT43">
        <f t="shared" si="18"/>
        <v>5.6054794520547947E-3</v>
      </c>
      <c r="AU43">
        <f t="shared" si="19"/>
        <v>8.8086105675146773E-3</v>
      </c>
      <c r="AV43" s="1">
        <f t="shared" si="20"/>
        <v>0</v>
      </c>
      <c r="AW43" s="2">
        <f t="shared" si="21"/>
        <v>0</v>
      </c>
      <c r="AX43">
        <f t="shared" si="22"/>
        <v>1.9873972602739727</v>
      </c>
      <c r="AY43">
        <f t="shared" si="23"/>
        <v>3.9747945205479453E-2</v>
      </c>
      <c r="AZ43">
        <f t="shared" si="24"/>
        <v>6.2461056751467715E-2</v>
      </c>
      <c r="BA43" s="1">
        <f t="shared" si="25"/>
        <v>0</v>
      </c>
      <c r="BB43" s="2">
        <f t="shared" si="26"/>
        <v>0</v>
      </c>
      <c r="BC43" s="1" t="e">
        <f t="shared" si="27"/>
        <v>#DIV/0!</v>
      </c>
      <c r="BD43" s="1" t="e">
        <f t="shared" si="28"/>
        <v>#DIV/0!</v>
      </c>
      <c r="BE43" s="1" t="e">
        <f t="shared" si="29"/>
        <v>#DIV/0!</v>
      </c>
    </row>
    <row r="44" spans="7:57" x14ac:dyDescent="0.25">
      <c r="G44">
        <f t="shared" si="0"/>
        <v>0</v>
      </c>
      <c r="M44" s="4" t="b">
        <f t="shared" si="1"/>
        <v>0</v>
      </c>
      <c r="N44" s="3">
        <f t="shared" si="30"/>
        <v>0</v>
      </c>
      <c r="O44" s="4">
        <f t="shared" si="2"/>
        <v>0</v>
      </c>
      <c r="P44">
        <v>2.4E-2</v>
      </c>
      <c r="Q44">
        <f t="shared" si="40"/>
        <v>0</v>
      </c>
      <c r="R44" s="4">
        <f t="shared" si="4"/>
        <v>0</v>
      </c>
      <c r="S44" s="4">
        <f t="shared" si="31"/>
        <v>0</v>
      </c>
      <c r="T44" s="4">
        <f t="shared" si="6"/>
        <v>0</v>
      </c>
      <c r="U44">
        <f t="shared" si="39"/>
        <v>0</v>
      </c>
      <c r="V44">
        <f t="shared" si="7"/>
        <v>0</v>
      </c>
      <c r="W44">
        <v>150</v>
      </c>
      <c r="X44" s="4">
        <f t="shared" si="8"/>
        <v>0</v>
      </c>
      <c r="Y44" s="3">
        <f t="shared" si="9"/>
        <v>0</v>
      </c>
      <c r="Z44" s="3">
        <v>1.4</v>
      </c>
      <c r="AA44" s="3">
        <v>24</v>
      </c>
      <c r="AB44" s="3">
        <f t="shared" si="32"/>
        <v>0</v>
      </c>
      <c r="AC44" s="7">
        <v>67.5</v>
      </c>
      <c r="AD44">
        <f t="shared" si="33"/>
        <v>0.52179707870370362</v>
      </c>
      <c r="AE44">
        <f t="shared" si="34"/>
        <v>0.32122167592592588</v>
      </c>
      <c r="AF44" s="5">
        <f t="shared" si="35"/>
        <v>0</v>
      </c>
      <c r="AG44" t="e">
        <f t="shared" si="10"/>
        <v>#DIV/0!</v>
      </c>
      <c r="AH44" s="1">
        <f t="shared" si="36"/>
        <v>0</v>
      </c>
      <c r="AI44" s="4" t="e">
        <f t="shared" si="37"/>
        <v>#DIV/0!</v>
      </c>
      <c r="AJ44">
        <v>0.19</v>
      </c>
      <c r="AK44" s="4">
        <f t="shared" si="11"/>
        <v>9.730136986301369E-3</v>
      </c>
      <c r="AL44" s="1" t="e">
        <f t="shared" si="38"/>
        <v>#DIV/0!</v>
      </c>
      <c r="AM44" s="2">
        <f t="shared" si="12"/>
        <v>0</v>
      </c>
      <c r="AN44" s="2" t="e">
        <f t="shared" si="13"/>
        <v>#DIV/0!</v>
      </c>
      <c r="AO44">
        <v>15.5</v>
      </c>
      <c r="AP44">
        <f t="shared" si="14"/>
        <v>10.404109589041097</v>
      </c>
      <c r="AQ44">
        <f t="shared" si="15"/>
        <v>5.095890410958904</v>
      </c>
      <c r="AR44">
        <f t="shared" si="16"/>
        <v>2.547945205479452</v>
      </c>
      <c r="AS44">
        <f t="shared" si="17"/>
        <v>0.56054794520547946</v>
      </c>
      <c r="AT44">
        <f t="shared" si="18"/>
        <v>5.6054794520547947E-3</v>
      </c>
      <c r="AU44">
        <f t="shared" si="19"/>
        <v>8.8086105675146773E-3</v>
      </c>
      <c r="AV44" s="1">
        <f t="shared" si="20"/>
        <v>0</v>
      </c>
      <c r="AW44" s="2">
        <f t="shared" si="21"/>
        <v>0</v>
      </c>
      <c r="AX44">
        <f t="shared" si="22"/>
        <v>1.9873972602739727</v>
      </c>
      <c r="AY44">
        <f t="shared" si="23"/>
        <v>3.9747945205479453E-2</v>
      </c>
      <c r="AZ44">
        <f t="shared" si="24"/>
        <v>6.2461056751467715E-2</v>
      </c>
      <c r="BA44" s="1">
        <f t="shared" si="25"/>
        <v>0</v>
      </c>
      <c r="BB44" s="2">
        <f t="shared" si="26"/>
        <v>0</v>
      </c>
      <c r="BC44" s="1" t="e">
        <f t="shared" si="27"/>
        <v>#DIV/0!</v>
      </c>
      <c r="BD44" s="1" t="e">
        <f t="shared" si="28"/>
        <v>#DIV/0!</v>
      </c>
      <c r="BE44" s="1" t="e">
        <f t="shared" si="29"/>
        <v>#DIV/0!</v>
      </c>
    </row>
    <row r="45" spans="7:57" x14ac:dyDescent="0.25">
      <c r="G45">
        <f t="shared" si="0"/>
        <v>0</v>
      </c>
      <c r="M45" s="4" t="b">
        <f t="shared" si="1"/>
        <v>0</v>
      </c>
      <c r="N45" s="3">
        <f t="shared" si="30"/>
        <v>0</v>
      </c>
      <c r="O45" s="4">
        <f t="shared" si="2"/>
        <v>0</v>
      </c>
      <c r="P45">
        <v>2.4E-2</v>
      </c>
      <c r="Q45">
        <f t="shared" si="40"/>
        <v>0</v>
      </c>
      <c r="R45" s="4">
        <f t="shared" si="4"/>
        <v>0</v>
      </c>
      <c r="S45" s="4">
        <f t="shared" si="31"/>
        <v>0</v>
      </c>
      <c r="T45" s="4">
        <f t="shared" si="6"/>
        <v>0</v>
      </c>
      <c r="U45">
        <f t="shared" si="39"/>
        <v>0</v>
      </c>
      <c r="V45">
        <f t="shared" si="7"/>
        <v>0</v>
      </c>
      <c r="W45">
        <v>150</v>
      </c>
      <c r="X45" s="4">
        <f t="shared" si="8"/>
        <v>0</v>
      </c>
      <c r="Y45" s="3">
        <f t="shared" si="9"/>
        <v>0</v>
      </c>
      <c r="Z45" s="3">
        <v>1.4</v>
      </c>
      <c r="AA45" s="3">
        <v>24</v>
      </c>
      <c r="AB45" s="3">
        <f t="shared" si="32"/>
        <v>0</v>
      </c>
      <c r="AC45" s="7">
        <v>67.5</v>
      </c>
      <c r="AD45">
        <f t="shared" si="33"/>
        <v>0.52179707870370362</v>
      </c>
      <c r="AE45">
        <f t="shared" si="34"/>
        <v>0.32122167592592588</v>
      </c>
      <c r="AF45" s="5">
        <f t="shared" si="35"/>
        <v>0</v>
      </c>
      <c r="AG45" t="e">
        <f t="shared" si="10"/>
        <v>#DIV/0!</v>
      </c>
      <c r="AH45" s="1">
        <f t="shared" si="36"/>
        <v>0</v>
      </c>
      <c r="AI45" s="4" t="e">
        <f t="shared" si="37"/>
        <v>#DIV/0!</v>
      </c>
      <c r="AJ45">
        <v>0.19</v>
      </c>
      <c r="AK45" s="4">
        <f t="shared" si="11"/>
        <v>9.730136986301369E-3</v>
      </c>
      <c r="AL45" s="1" t="e">
        <f t="shared" si="38"/>
        <v>#DIV/0!</v>
      </c>
      <c r="AM45" s="2">
        <f t="shared" si="12"/>
        <v>0</v>
      </c>
      <c r="AN45" s="2" t="e">
        <f t="shared" si="13"/>
        <v>#DIV/0!</v>
      </c>
      <c r="AO45">
        <v>15.5</v>
      </c>
      <c r="AP45">
        <f t="shared" si="14"/>
        <v>10.404109589041097</v>
      </c>
      <c r="AQ45">
        <f t="shared" si="15"/>
        <v>5.095890410958904</v>
      </c>
      <c r="AR45">
        <f t="shared" si="16"/>
        <v>2.547945205479452</v>
      </c>
      <c r="AS45">
        <f t="shared" si="17"/>
        <v>0.56054794520547946</v>
      </c>
      <c r="AT45">
        <f t="shared" si="18"/>
        <v>5.6054794520547947E-3</v>
      </c>
      <c r="AU45">
        <f t="shared" si="19"/>
        <v>8.8086105675146773E-3</v>
      </c>
      <c r="AV45" s="1">
        <f t="shared" si="20"/>
        <v>0</v>
      </c>
      <c r="AW45" s="2">
        <f t="shared" si="21"/>
        <v>0</v>
      </c>
      <c r="AX45">
        <f t="shared" si="22"/>
        <v>1.9873972602739727</v>
      </c>
      <c r="AY45">
        <f t="shared" si="23"/>
        <v>3.9747945205479453E-2</v>
      </c>
      <c r="AZ45">
        <f t="shared" si="24"/>
        <v>6.2461056751467715E-2</v>
      </c>
      <c r="BA45" s="1">
        <f t="shared" si="25"/>
        <v>0</v>
      </c>
      <c r="BB45" s="2">
        <f t="shared" si="26"/>
        <v>0</v>
      </c>
      <c r="BC45" s="1" t="e">
        <f t="shared" si="27"/>
        <v>#DIV/0!</v>
      </c>
      <c r="BD45" s="1" t="e">
        <f t="shared" si="28"/>
        <v>#DIV/0!</v>
      </c>
      <c r="BE45" s="1" t="e">
        <f t="shared" si="29"/>
        <v>#DIV/0!</v>
      </c>
    </row>
    <row r="46" spans="7:57" x14ac:dyDescent="0.25">
      <c r="G46">
        <f t="shared" si="0"/>
        <v>0</v>
      </c>
      <c r="M46" s="4" t="b">
        <f t="shared" si="1"/>
        <v>0</v>
      </c>
      <c r="N46" s="3">
        <f t="shared" si="30"/>
        <v>0</v>
      </c>
      <c r="O46" s="4">
        <f t="shared" si="2"/>
        <v>0</v>
      </c>
      <c r="P46">
        <v>2.4E-2</v>
      </c>
      <c r="Q46">
        <f t="shared" si="40"/>
        <v>0</v>
      </c>
      <c r="R46" s="4">
        <f t="shared" si="4"/>
        <v>0</v>
      </c>
      <c r="S46" s="4">
        <f t="shared" si="31"/>
        <v>0</v>
      </c>
      <c r="T46" s="4">
        <f t="shared" si="6"/>
        <v>0</v>
      </c>
      <c r="U46">
        <f t="shared" si="39"/>
        <v>0</v>
      </c>
      <c r="V46">
        <f t="shared" si="7"/>
        <v>0</v>
      </c>
      <c r="W46">
        <v>150</v>
      </c>
      <c r="X46" s="4">
        <f t="shared" si="8"/>
        <v>0</v>
      </c>
      <c r="Y46" s="3">
        <f t="shared" si="9"/>
        <v>0</v>
      </c>
      <c r="Z46" s="3">
        <v>1.4</v>
      </c>
      <c r="AA46" s="3">
        <v>24</v>
      </c>
      <c r="AB46" s="3">
        <f t="shared" si="32"/>
        <v>0</v>
      </c>
      <c r="AC46" s="7">
        <v>67.5</v>
      </c>
      <c r="AD46">
        <f t="shared" si="33"/>
        <v>0.52179707870370362</v>
      </c>
      <c r="AE46">
        <f t="shared" si="34"/>
        <v>0.32122167592592588</v>
      </c>
      <c r="AF46" s="5">
        <f t="shared" si="35"/>
        <v>0</v>
      </c>
      <c r="AG46" t="e">
        <f t="shared" si="10"/>
        <v>#DIV/0!</v>
      </c>
      <c r="AH46" s="1">
        <f t="shared" si="36"/>
        <v>0</v>
      </c>
      <c r="AI46" s="4" t="e">
        <f t="shared" si="37"/>
        <v>#DIV/0!</v>
      </c>
      <c r="AJ46">
        <v>0.19</v>
      </c>
      <c r="AK46" s="4">
        <f t="shared" si="11"/>
        <v>9.730136986301369E-3</v>
      </c>
      <c r="AL46" s="1" t="e">
        <f t="shared" si="38"/>
        <v>#DIV/0!</v>
      </c>
      <c r="AM46" s="2">
        <f t="shared" si="12"/>
        <v>0</v>
      </c>
      <c r="AN46" s="2" t="e">
        <f t="shared" si="13"/>
        <v>#DIV/0!</v>
      </c>
      <c r="AO46">
        <v>15.5</v>
      </c>
      <c r="AP46">
        <f t="shared" si="14"/>
        <v>10.404109589041097</v>
      </c>
      <c r="AQ46">
        <f t="shared" si="15"/>
        <v>5.095890410958904</v>
      </c>
      <c r="AR46">
        <f t="shared" si="16"/>
        <v>2.547945205479452</v>
      </c>
      <c r="AS46">
        <f t="shared" si="17"/>
        <v>0.56054794520547946</v>
      </c>
      <c r="AT46">
        <f t="shared" si="18"/>
        <v>5.6054794520547947E-3</v>
      </c>
      <c r="AU46">
        <f t="shared" si="19"/>
        <v>8.8086105675146773E-3</v>
      </c>
      <c r="AV46" s="1">
        <f t="shared" si="20"/>
        <v>0</v>
      </c>
      <c r="AW46" s="2">
        <f t="shared" si="21"/>
        <v>0</v>
      </c>
      <c r="AX46">
        <f t="shared" si="22"/>
        <v>1.9873972602739727</v>
      </c>
      <c r="AY46">
        <f t="shared" si="23"/>
        <v>3.9747945205479453E-2</v>
      </c>
      <c r="AZ46">
        <f t="shared" si="24"/>
        <v>6.2461056751467715E-2</v>
      </c>
      <c r="BA46" s="1">
        <f t="shared" si="25"/>
        <v>0</v>
      </c>
      <c r="BB46" s="2">
        <f t="shared" si="26"/>
        <v>0</v>
      </c>
      <c r="BC46" s="1" t="e">
        <f t="shared" si="27"/>
        <v>#DIV/0!</v>
      </c>
      <c r="BD46" s="1" t="e">
        <f t="shared" si="28"/>
        <v>#DIV/0!</v>
      </c>
      <c r="BE46" s="1" t="e">
        <f t="shared" si="29"/>
        <v>#DIV/0!</v>
      </c>
    </row>
    <row r="47" spans="7:57" x14ac:dyDescent="0.25">
      <c r="G47">
        <f t="shared" si="0"/>
        <v>0</v>
      </c>
      <c r="M47" s="4" t="b">
        <f t="shared" si="1"/>
        <v>0</v>
      </c>
      <c r="N47" s="3">
        <f t="shared" si="30"/>
        <v>0</v>
      </c>
      <c r="O47" s="4">
        <f t="shared" si="2"/>
        <v>0</v>
      </c>
      <c r="P47">
        <v>2.4E-2</v>
      </c>
      <c r="Q47">
        <f t="shared" si="40"/>
        <v>0</v>
      </c>
      <c r="R47" s="4">
        <f t="shared" si="4"/>
        <v>0</v>
      </c>
      <c r="S47" s="4">
        <f t="shared" si="31"/>
        <v>0</v>
      </c>
      <c r="T47" s="4">
        <f t="shared" si="6"/>
        <v>0</v>
      </c>
      <c r="U47">
        <f t="shared" si="39"/>
        <v>0</v>
      </c>
      <c r="V47">
        <f t="shared" si="7"/>
        <v>0</v>
      </c>
      <c r="W47">
        <v>150</v>
      </c>
      <c r="X47" s="4">
        <f t="shared" si="8"/>
        <v>0</v>
      </c>
      <c r="Y47" s="3">
        <f t="shared" si="9"/>
        <v>0</v>
      </c>
      <c r="Z47" s="3">
        <v>1.4</v>
      </c>
      <c r="AA47" s="3">
        <v>24</v>
      </c>
      <c r="AB47" s="3">
        <f t="shared" si="32"/>
        <v>0</v>
      </c>
      <c r="AC47" s="7">
        <v>67.5</v>
      </c>
      <c r="AD47">
        <f t="shared" si="33"/>
        <v>0.52179707870370362</v>
      </c>
      <c r="AE47">
        <f t="shared" si="34"/>
        <v>0.32122167592592588</v>
      </c>
      <c r="AF47" s="5">
        <f t="shared" si="35"/>
        <v>0</v>
      </c>
      <c r="AG47" t="e">
        <f t="shared" si="10"/>
        <v>#DIV/0!</v>
      </c>
      <c r="AH47" s="1">
        <f t="shared" si="36"/>
        <v>0</v>
      </c>
      <c r="AI47" s="4" t="e">
        <f t="shared" si="37"/>
        <v>#DIV/0!</v>
      </c>
      <c r="AJ47">
        <v>0.19</v>
      </c>
      <c r="AK47" s="4">
        <f t="shared" si="11"/>
        <v>9.730136986301369E-3</v>
      </c>
      <c r="AL47" s="1" t="e">
        <f t="shared" si="38"/>
        <v>#DIV/0!</v>
      </c>
      <c r="AM47" s="2">
        <f t="shared" si="12"/>
        <v>0</v>
      </c>
      <c r="AN47" s="2" t="e">
        <f t="shared" si="13"/>
        <v>#DIV/0!</v>
      </c>
      <c r="AO47">
        <v>15.5</v>
      </c>
      <c r="AP47">
        <f t="shared" si="14"/>
        <v>10.404109589041097</v>
      </c>
      <c r="AQ47">
        <f t="shared" si="15"/>
        <v>5.095890410958904</v>
      </c>
      <c r="AR47">
        <f t="shared" si="16"/>
        <v>2.547945205479452</v>
      </c>
      <c r="AS47">
        <f t="shared" si="17"/>
        <v>0.56054794520547946</v>
      </c>
      <c r="AT47">
        <f t="shared" si="18"/>
        <v>5.6054794520547947E-3</v>
      </c>
      <c r="AU47">
        <f t="shared" si="19"/>
        <v>8.8086105675146773E-3</v>
      </c>
      <c r="AV47" s="1">
        <f t="shared" si="20"/>
        <v>0</v>
      </c>
      <c r="AW47" s="2">
        <f t="shared" si="21"/>
        <v>0</v>
      </c>
      <c r="AX47">
        <f t="shared" si="22"/>
        <v>1.9873972602739727</v>
      </c>
      <c r="AY47">
        <f t="shared" si="23"/>
        <v>3.9747945205479453E-2</v>
      </c>
      <c r="AZ47">
        <f t="shared" si="24"/>
        <v>6.2461056751467715E-2</v>
      </c>
      <c r="BA47" s="1">
        <f t="shared" si="25"/>
        <v>0</v>
      </c>
      <c r="BB47" s="2">
        <f t="shared" si="26"/>
        <v>0</v>
      </c>
      <c r="BC47" s="1" t="e">
        <f t="shared" si="27"/>
        <v>#DIV/0!</v>
      </c>
      <c r="BD47" s="1" t="e">
        <f t="shared" si="28"/>
        <v>#DIV/0!</v>
      </c>
      <c r="BE47" s="1" t="e">
        <f t="shared" si="29"/>
        <v>#DIV/0!</v>
      </c>
    </row>
    <row r="48" spans="7:57" x14ac:dyDescent="0.25">
      <c r="G48">
        <f t="shared" si="0"/>
        <v>0</v>
      </c>
      <c r="M48" s="4" t="b">
        <f t="shared" si="1"/>
        <v>0</v>
      </c>
      <c r="N48" s="3">
        <f t="shared" si="30"/>
        <v>0</v>
      </c>
      <c r="O48" s="4">
        <f t="shared" si="2"/>
        <v>0</v>
      </c>
      <c r="P48">
        <v>2.4E-2</v>
      </c>
      <c r="Q48">
        <f t="shared" si="40"/>
        <v>0</v>
      </c>
      <c r="R48" s="4">
        <f t="shared" si="4"/>
        <v>0</v>
      </c>
      <c r="S48" s="4">
        <f t="shared" si="31"/>
        <v>0</v>
      </c>
      <c r="T48" s="4">
        <f t="shared" si="6"/>
        <v>0</v>
      </c>
      <c r="U48">
        <f t="shared" si="39"/>
        <v>0</v>
      </c>
      <c r="V48">
        <f t="shared" si="7"/>
        <v>0</v>
      </c>
      <c r="W48">
        <v>150</v>
      </c>
      <c r="X48" s="4">
        <f t="shared" si="8"/>
        <v>0</v>
      </c>
      <c r="Y48" s="3">
        <f t="shared" si="9"/>
        <v>0</v>
      </c>
      <c r="Z48" s="3">
        <v>1.4</v>
      </c>
      <c r="AA48" s="3">
        <v>24</v>
      </c>
      <c r="AB48" s="3">
        <f t="shared" si="32"/>
        <v>0</v>
      </c>
      <c r="AC48" s="7">
        <v>67.5</v>
      </c>
      <c r="AD48">
        <f t="shared" si="33"/>
        <v>0.52179707870370362</v>
      </c>
      <c r="AE48">
        <f t="shared" si="34"/>
        <v>0.32122167592592588</v>
      </c>
      <c r="AF48" s="5">
        <f t="shared" si="35"/>
        <v>0</v>
      </c>
      <c r="AG48" t="e">
        <f t="shared" si="10"/>
        <v>#DIV/0!</v>
      </c>
      <c r="AH48" s="1">
        <f t="shared" si="36"/>
        <v>0</v>
      </c>
      <c r="AI48" s="4" t="e">
        <f t="shared" si="37"/>
        <v>#DIV/0!</v>
      </c>
      <c r="AJ48">
        <v>0.19</v>
      </c>
      <c r="AK48" s="4">
        <f t="shared" si="11"/>
        <v>9.730136986301369E-3</v>
      </c>
      <c r="AL48" s="1" t="e">
        <f t="shared" si="38"/>
        <v>#DIV/0!</v>
      </c>
      <c r="AM48" s="2">
        <f t="shared" si="12"/>
        <v>0</v>
      </c>
      <c r="AN48" s="2" t="e">
        <f t="shared" si="13"/>
        <v>#DIV/0!</v>
      </c>
      <c r="AO48">
        <v>15.5</v>
      </c>
      <c r="AP48">
        <f t="shared" si="14"/>
        <v>10.404109589041097</v>
      </c>
      <c r="AQ48">
        <f t="shared" si="15"/>
        <v>5.095890410958904</v>
      </c>
      <c r="AR48">
        <f t="shared" si="16"/>
        <v>2.547945205479452</v>
      </c>
      <c r="AS48">
        <f t="shared" si="17"/>
        <v>0.56054794520547946</v>
      </c>
      <c r="AT48">
        <f t="shared" si="18"/>
        <v>5.6054794520547947E-3</v>
      </c>
      <c r="AU48">
        <f t="shared" si="19"/>
        <v>8.8086105675146773E-3</v>
      </c>
      <c r="AV48" s="1">
        <f t="shared" si="20"/>
        <v>0</v>
      </c>
      <c r="AW48" s="2">
        <f t="shared" si="21"/>
        <v>0</v>
      </c>
      <c r="AX48">
        <f t="shared" si="22"/>
        <v>1.9873972602739727</v>
      </c>
      <c r="AY48">
        <f t="shared" si="23"/>
        <v>3.9747945205479453E-2</v>
      </c>
      <c r="AZ48">
        <f t="shared" si="24"/>
        <v>6.2461056751467715E-2</v>
      </c>
      <c r="BA48" s="1">
        <f t="shared" si="25"/>
        <v>0</v>
      </c>
      <c r="BB48" s="2">
        <f t="shared" si="26"/>
        <v>0</v>
      </c>
      <c r="BC48" s="1" t="e">
        <f t="shared" si="27"/>
        <v>#DIV/0!</v>
      </c>
      <c r="BD48" s="1" t="e">
        <f t="shared" si="28"/>
        <v>#DIV/0!</v>
      </c>
      <c r="BE48" s="1" t="e">
        <f t="shared" si="29"/>
        <v>#DIV/0!</v>
      </c>
    </row>
    <row r="49" spans="5:57" x14ac:dyDescent="0.25">
      <c r="G49">
        <f t="shared" si="0"/>
        <v>0</v>
      </c>
      <c r="M49" s="4" t="b">
        <f t="shared" si="1"/>
        <v>0</v>
      </c>
      <c r="N49" s="3">
        <f t="shared" si="30"/>
        <v>0</v>
      </c>
      <c r="O49" s="4">
        <f t="shared" si="2"/>
        <v>0</v>
      </c>
      <c r="P49">
        <v>2.4E-2</v>
      </c>
      <c r="Q49">
        <f t="shared" si="40"/>
        <v>0</v>
      </c>
      <c r="R49" s="4">
        <f t="shared" si="4"/>
        <v>0</v>
      </c>
      <c r="S49" s="4">
        <f t="shared" si="31"/>
        <v>0</v>
      </c>
      <c r="T49" s="4">
        <f t="shared" si="6"/>
        <v>0</v>
      </c>
      <c r="U49">
        <f t="shared" si="39"/>
        <v>0</v>
      </c>
      <c r="V49">
        <f t="shared" si="7"/>
        <v>0</v>
      </c>
      <c r="W49">
        <v>150</v>
      </c>
      <c r="X49" s="4">
        <f t="shared" si="8"/>
        <v>0</v>
      </c>
      <c r="Y49" s="3">
        <f t="shared" si="9"/>
        <v>0</v>
      </c>
      <c r="Z49" s="3">
        <v>1.4</v>
      </c>
      <c r="AA49" s="3">
        <v>24</v>
      </c>
      <c r="AB49" s="3">
        <f t="shared" si="32"/>
        <v>0</v>
      </c>
      <c r="AC49" s="7">
        <v>67.5</v>
      </c>
      <c r="AD49">
        <f t="shared" si="33"/>
        <v>0.52179707870370362</v>
      </c>
      <c r="AE49">
        <f t="shared" si="34"/>
        <v>0.32122167592592588</v>
      </c>
      <c r="AF49" s="5">
        <f t="shared" si="35"/>
        <v>0</v>
      </c>
      <c r="AG49" t="e">
        <f t="shared" si="10"/>
        <v>#DIV/0!</v>
      </c>
      <c r="AH49" s="1">
        <f t="shared" si="36"/>
        <v>0</v>
      </c>
      <c r="AI49" s="4" t="e">
        <f t="shared" si="37"/>
        <v>#DIV/0!</v>
      </c>
      <c r="AJ49">
        <v>0.19</v>
      </c>
      <c r="AK49" s="4">
        <f t="shared" si="11"/>
        <v>9.730136986301369E-3</v>
      </c>
      <c r="AL49" s="1" t="e">
        <f t="shared" si="38"/>
        <v>#DIV/0!</v>
      </c>
      <c r="AM49" s="2">
        <f t="shared" si="12"/>
        <v>0</v>
      </c>
      <c r="AN49" s="2" t="e">
        <f t="shared" si="13"/>
        <v>#DIV/0!</v>
      </c>
      <c r="AO49">
        <v>15.5</v>
      </c>
      <c r="AP49">
        <f t="shared" si="14"/>
        <v>10.404109589041097</v>
      </c>
      <c r="AQ49">
        <f t="shared" si="15"/>
        <v>5.095890410958904</v>
      </c>
      <c r="AR49">
        <f t="shared" si="16"/>
        <v>2.547945205479452</v>
      </c>
      <c r="AS49">
        <f t="shared" si="17"/>
        <v>0.56054794520547946</v>
      </c>
      <c r="AT49">
        <f t="shared" si="18"/>
        <v>5.6054794520547947E-3</v>
      </c>
      <c r="AU49">
        <f t="shared" si="19"/>
        <v>8.8086105675146773E-3</v>
      </c>
      <c r="AV49" s="1">
        <f t="shared" si="20"/>
        <v>0</v>
      </c>
      <c r="AW49" s="2">
        <f t="shared" si="21"/>
        <v>0</v>
      </c>
      <c r="AX49">
        <f t="shared" si="22"/>
        <v>1.9873972602739727</v>
      </c>
      <c r="AY49">
        <f t="shared" si="23"/>
        <v>3.9747945205479453E-2</v>
      </c>
      <c r="AZ49">
        <f t="shared" si="24"/>
        <v>6.2461056751467715E-2</v>
      </c>
      <c r="BA49" s="1">
        <f t="shared" si="25"/>
        <v>0</v>
      </c>
      <c r="BB49" s="2">
        <f t="shared" si="26"/>
        <v>0</v>
      </c>
      <c r="BC49" s="1" t="e">
        <f t="shared" si="27"/>
        <v>#DIV/0!</v>
      </c>
      <c r="BD49" s="1" t="e">
        <f t="shared" si="28"/>
        <v>#DIV/0!</v>
      </c>
      <c r="BE49" s="1" t="e">
        <f t="shared" si="29"/>
        <v>#DIV/0!</v>
      </c>
    </row>
    <row r="50" spans="5:57" x14ac:dyDescent="0.25">
      <c r="G50">
        <f t="shared" si="0"/>
        <v>0</v>
      </c>
      <c r="M50" s="4" t="b">
        <f t="shared" si="1"/>
        <v>0</v>
      </c>
      <c r="N50" s="3">
        <f t="shared" si="30"/>
        <v>0</v>
      </c>
      <c r="O50" s="4">
        <f t="shared" si="2"/>
        <v>0</v>
      </c>
      <c r="P50">
        <v>2.4E-2</v>
      </c>
      <c r="Q50">
        <f t="shared" si="40"/>
        <v>0</v>
      </c>
      <c r="R50" s="4">
        <f t="shared" si="4"/>
        <v>0</v>
      </c>
      <c r="S50" s="4">
        <f t="shared" si="31"/>
        <v>0</v>
      </c>
      <c r="T50" s="4">
        <f t="shared" si="6"/>
        <v>0</v>
      </c>
      <c r="U50">
        <f t="shared" si="39"/>
        <v>0</v>
      </c>
      <c r="V50">
        <f t="shared" si="7"/>
        <v>0</v>
      </c>
      <c r="W50">
        <v>150</v>
      </c>
      <c r="X50" s="4">
        <f t="shared" si="8"/>
        <v>0</v>
      </c>
      <c r="Y50" s="3">
        <f t="shared" si="9"/>
        <v>0</v>
      </c>
      <c r="Z50" s="3">
        <v>1.4</v>
      </c>
      <c r="AA50" s="3">
        <v>24</v>
      </c>
      <c r="AB50" s="3">
        <f t="shared" si="32"/>
        <v>0</v>
      </c>
      <c r="AC50" s="7">
        <v>67.5</v>
      </c>
      <c r="AD50">
        <f t="shared" si="33"/>
        <v>0.52179707870370362</v>
      </c>
      <c r="AE50">
        <f t="shared" si="34"/>
        <v>0.32122167592592588</v>
      </c>
      <c r="AF50" s="5">
        <f t="shared" si="35"/>
        <v>0</v>
      </c>
      <c r="AG50" t="e">
        <f t="shared" si="10"/>
        <v>#DIV/0!</v>
      </c>
      <c r="AH50" s="1">
        <f t="shared" si="36"/>
        <v>0</v>
      </c>
      <c r="AI50" s="4" t="e">
        <f t="shared" si="37"/>
        <v>#DIV/0!</v>
      </c>
      <c r="AJ50">
        <v>0.19</v>
      </c>
      <c r="AK50" s="4">
        <f t="shared" si="11"/>
        <v>9.730136986301369E-3</v>
      </c>
      <c r="AL50" s="1" t="e">
        <f t="shared" si="38"/>
        <v>#DIV/0!</v>
      </c>
      <c r="AM50" s="2">
        <f t="shared" si="12"/>
        <v>0</v>
      </c>
      <c r="AN50" s="2" t="e">
        <f t="shared" si="13"/>
        <v>#DIV/0!</v>
      </c>
      <c r="AO50">
        <v>15.5</v>
      </c>
      <c r="AP50">
        <f t="shared" si="14"/>
        <v>10.404109589041097</v>
      </c>
      <c r="AQ50">
        <f t="shared" si="15"/>
        <v>5.095890410958904</v>
      </c>
      <c r="AR50">
        <f t="shared" si="16"/>
        <v>2.547945205479452</v>
      </c>
      <c r="AS50">
        <f t="shared" si="17"/>
        <v>0.56054794520547946</v>
      </c>
      <c r="AT50">
        <f t="shared" si="18"/>
        <v>5.6054794520547947E-3</v>
      </c>
      <c r="AU50">
        <f t="shared" si="19"/>
        <v>8.8086105675146773E-3</v>
      </c>
      <c r="AV50" s="1">
        <f t="shared" si="20"/>
        <v>0</v>
      </c>
      <c r="AW50" s="2">
        <f t="shared" si="21"/>
        <v>0</v>
      </c>
      <c r="AX50">
        <f t="shared" si="22"/>
        <v>1.9873972602739727</v>
      </c>
      <c r="AY50">
        <f t="shared" si="23"/>
        <v>3.9747945205479453E-2</v>
      </c>
      <c r="AZ50">
        <f t="shared" si="24"/>
        <v>6.2461056751467715E-2</v>
      </c>
      <c r="BA50" s="1">
        <f t="shared" si="25"/>
        <v>0</v>
      </c>
      <c r="BB50" s="2">
        <f t="shared" si="26"/>
        <v>0</v>
      </c>
      <c r="BC50" s="1" t="e">
        <f t="shared" si="27"/>
        <v>#DIV/0!</v>
      </c>
      <c r="BD50" s="1" t="e">
        <f t="shared" si="28"/>
        <v>#DIV/0!</v>
      </c>
      <c r="BE50" s="1" t="e">
        <f t="shared" si="29"/>
        <v>#DIV/0!</v>
      </c>
    </row>
    <row r="51" spans="5:57" x14ac:dyDescent="0.25">
      <c r="G51">
        <f t="shared" si="0"/>
        <v>0</v>
      </c>
      <c r="M51" s="4" t="b">
        <f t="shared" si="1"/>
        <v>0</v>
      </c>
      <c r="N51" s="3">
        <f t="shared" si="30"/>
        <v>0</v>
      </c>
      <c r="O51" s="4">
        <f t="shared" si="2"/>
        <v>0</v>
      </c>
      <c r="P51">
        <v>2.4E-2</v>
      </c>
      <c r="Q51">
        <f t="shared" si="40"/>
        <v>0</v>
      </c>
      <c r="R51" s="4">
        <f t="shared" si="4"/>
        <v>0</v>
      </c>
      <c r="S51" s="4">
        <f t="shared" si="31"/>
        <v>0</v>
      </c>
      <c r="T51" s="4">
        <f t="shared" si="6"/>
        <v>0</v>
      </c>
      <c r="U51">
        <f t="shared" si="39"/>
        <v>0</v>
      </c>
      <c r="V51">
        <f t="shared" si="7"/>
        <v>0</v>
      </c>
      <c r="W51">
        <v>150</v>
      </c>
      <c r="X51" s="4">
        <f t="shared" si="8"/>
        <v>0</v>
      </c>
      <c r="Y51" s="3">
        <f t="shared" si="9"/>
        <v>0</v>
      </c>
      <c r="Z51" s="3">
        <v>1.4</v>
      </c>
      <c r="AA51" s="3">
        <v>24</v>
      </c>
      <c r="AB51" s="3">
        <f t="shared" si="32"/>
        <v>0</v>
      </c>
      <c r="AC51" s="7">
        <v>67.5</v>
      </c>
      <c r="AD51">
        <f t="shared" si="33"/>
        <v>0.52179707870370362</v>
      </c>
      <c r="AE51">
        <f t="shared" si="34"/>
        <v>0.32122167592592588</v>
      </c>
      <c r="AF51" s="5">
        <f t="shared" si="35"/>
        <v>0</v>
      </c>
      <c r="AG51" t="e">
        <f t="shared" si="10"/>
        <v>#DIV/0!</v>
      </c>
      <c r="AH51" s="1">
        <f t="shared" si="36"/>
        <v>0</v>
      </c>
      <c r="AI51" s="4" t="e">
        <f t="shared" si="37"/>
        <v>#DIV/0!</v>
      </c>
      <c r="AJ51">
        <v>0.19</v>
      </c>
      <c r="AK51" s="4">
        <f t="shared" si="11"/>
        <v>9.730136986301369E-3</v>
      </c>
      <c r="AL51" s="1" t="e">
        <f t="shared" si="38"/>
        <v>#DIV/0!</v>
      </c>
      <c r="AM51" s="2">
        <f t="shared" si="12"/>
        <v>0</v>
      </c>
      <c r="AN51" s="2" t="e">
        <f t="shared" si="13"/>
        <v>#DIV/0!</v>
      </c>
      <c r="AO51">
        <v>15.5</v>
      </c>
      <c r="AP51">
        <f t="shared" si="14"/>
        <v>10.404109589041097</v>
      </c>
      <c r="AQ51">
        <f t="shared" si="15"/>
        <v>5.095890410958904</v>
      </c>
      <c r="AR51">
        <f t="shared" si="16"/>
        <v>2.547945205479452</v>
      </c>
      <c r="AS51">
        <f t="shared" si="17"/>
        <v>0.56054794520547946</v>
      </c>
      <c r="AT51">
        <f t="shared" si="18"/>
        <v>5.6054794520547947E-3</v>
      </c>
      <c r="AU51">
        <f t="shared" si="19"/>
        <v>8.8086105675146773E-3</v>
      </c>
      <c r="AV51" s="1">
        <f t="shared" si="20"/>
        <v>0</v>
      </c>
      <c r="AW51" s="2">
        <f t="shared" si="21"/>
        <v>0</v>
      </c>
      <c r="AX51">
        <f t="shared" si="22"/>
        <v>1.9873972602739727</v>
      </c>
      <c r="AY51">
        <f t="shared" si="23"/>
        <v>3.9747945205479453E-2</v>
      </c>
      <c r="AZ51">
        <f t="shared" si="24"/>
        <v>6.2461056751467715E-2</v>
      </c>
      <c r="BA51" s="1">
        <f t="shared" si="25"/>
        <v>0</v>
      </c>
      <c r="BB51" s="2">
        <f t="shared" si="26"/>
        <v>0</v>
      </c>
      <c r="BC51" s="1" t="e">
        <f t="shared" si="27"/>
        <v>#DIV/0!</v>
      </c>
      <c r="BD51" s="1" t="e">
        <f t="shared" si="28"/>
        <v>#DIV/0!</v>
      </c>
      <c r="BE51" s="1" t="e">
        <f t="shared" si="29"/>
        <v>#DIV/0!</v>
      </c>
    </row>
    <row r="52" spans="5:57" x14ac:dyDescent="0.25">
      <c r="G52">
        <f t="shared" si="0"/>
        <v>0</v>
      </c>
      <c r="M52" s="4" t="b">
        <f t="shared" si="1"/>
        <v>0</v>
      </c>
      <c r="N52" s="3">
        <f t="shared" si="30"/>
        <v>0</v>
      </c>
      <c r="O52" s="4">
        <f t="shared" si="2"/>
        <v>0</v>
      </c>
      <c r="P52">
        <v>2.4E-2</v>
      </c>
      <c r="Q52">
        <f t="shared" si="40"/>
        <v>0</v>
      </c>
      <c r="R52" s="4">
        <f t="shared" si="4"/>
        <v>0</v>
      </c>
      <c r="S52" s="4">
        <f t="shared" si="31"/>
        <v>0</v>
      </c>
      <c r="T52" s="4">
        <f t="shared" si="6"/>
        <v>0</v>
      </c>
      <c r="U52">
        <f t="shared" si="39"/>
        <v>0</v>
      </c>
      <c r="V52">
        <f t="shared" si="7"/>
        <v>0</v>
      </c>
      <c r="W52">
        <v>150</v>
      </c>
      <c r="X52" s="4">
        <f t="shared" si="8"/>
        <v>0</v>
      </c>
      <c r="Y52" s="3">
        <f t="shared" si="9"/>
        <v>0</v>
      </c>
      <c r="Z52" s="3">
        <v>1.4</v>
      </c>
      <c r="AA52" s="3">
        <v>24</v>
      </c>
      <c r="AB52" s="3">
        <f t="shared" si="32"/>
        <v>0</v>
      </c>
      <c r="AC52" s="7">
        <v>67.5</v>
      </c>
      <c r="AD52">
        <f t="shared" si="33"/>
        <v>0.52179707870370362</v>
      </c>
      <c r="AE52">
        <f t="shared" si="34"/>
        <v>0.32122167592592588</v>
      </c>
      <c r="AF52" s="5">
        <f t="shared" si="35"/>
        <v>0</v>
      </c>
      <c r="AG52" t="e">
        <f t="shared" si="10"/>
        <v>#DIV/0!</v>
      </c>
      <c r="AH52" s="1">
        <f t="shared" si="36"/>
        <v>0</v>
      </c>
      <c r="AI52" s="4" t="e">
        <f t="shared" si="37"/>
        <v>#DIV/0!</v>
      </c>
      <c r="AJ52">
        <v>0.19</v>
      </c>
      <c r="AK52" s="4">
        <f t="shared" si="11"/>
        <v>9.730136986301369E-3</v>
      </c>
      <c r="AL52" s="1" t="e">
        <f t="shared" si="38"/>
        <v>#DIV/0!</v>
      </c>
      <c r="AM52" s="2">
        <f t="shared" si="12"/>
        <v>0</v>
      </c>
      <c r="AN52" s="2" t="e">
        <f t="shared" si="13"/>
        <v>#DIV/0!</v>
      </c>
      <c r="AO52">
        <v>15.5</v>
      </c>
      <c r="AP52">
        <f t="shared" si="14"/>
        <v>10.404109589041097</v>
      </c>
      <c r="AQ52">
        <f t="shared" si="15"/>
        <v>5.095890410958904</v>
      </c>
      <c r="AR52">
        <f t="shared" si="16"/>
        <v>2.547945205479452</v>
      </c>
      <c r="AS52">
        <f t="shared" si="17"/>
        <v>0.56054794520547946</v>
      </c>
      <c r="AT52">
        <f t="shared" si="18"/>
        <v>5.6054794520547947E-3</v>
      </c>
      <c r="AU52">
        <f t="shared" si="19"/>
        <v>8.8086105675146773E-3</v>
      </c>
      <c r="AV52" s="1">
        <f t="shared" si="20"/>
        <v>0</v>
      </c>
      <c r="AW52" s="2">
        <f t="shared" si="21"/>
        <v>0</v>
      </c>
      <c r="AX52">
        <f t="shared" si="22"/>
        <v>1.9873972602739727</v>
      </c>
      <c r="AY52">
        <f t="shared" si="23"/>
        <v>3.9747945205479453E-2</v>
      </c>
      <c r="AZ52">
        <f t="shared" si="24"/>
        <v>6.2461056751467715E-2</v>
      </c>
      <c r="BA52" s="1">
        <f t="shared" si="25"/>
        <v>0</v>
      </c>
      <c r="BB52" s="2">
        <f t="shared" si="26"/>
        <v>0</v>
      </c>
      <c r="BC52" s="1" t="e">
        <f t="shared" si="27"/>
        <v>#DIV/0!</v>
      </c>
      <c r="BD52" s="1" t="e">
        <f t="shared" si="28"/>
        <v>#DIV/0!</v>
      </c>
      <c r="BE52" s="1" t="e">
        <f t="shared" si="29"/>
        <v>#DIV/0!</v>
      </c>
    </row>
    <row r="53" spans="5:57" x14ac:dyDescent="0.25">
      <c r="G53">
        <f t="shared" si="0"/>
        <v>0</v>
      </c>
      <c r="M53" s="4" t="b">
        <f t="shared" si="1"/>
        <v>0</v>
      </c>
      <c r="N53" s="3">
        <f t="shared" si="30"/>
        <v>0</v>
      </c>
      <c r="O53" s="4">
        <f t="shared" si="2"/>
        <v>0</v>
      </c>
      <c r="P53">
        <v>2.4E-2</v>
      </c>
      <c r="Q53">
        <f t="shared" si="40"/>
        <v>0</v>
      </c>
      <c r="R53" s="4">
        <f t="shared" si="4"/>
        <v>0</v>
      </c>
      <c r="S53" s="4">
        <f t="shared" si="31"/>
        <v>0</v>
      </c>
      <c r="T53" s="4">
        <f t="shared" si="6"/>
        <v>0</v>
      </c>
      <c r="U53">
        <f t="shared" si="39"/>
        <v>0</v>
      </c>
      <c r="V53">
        <f t="shared" si="7"/>
        <v>0</v>
      </c>
      <c r="W53">
        <v>150</v>
      </c>
      <c r="X53" s="4">
        <f t="shared" si="8"/>
        <v>0</v>
      </c>
      <c r="Y53" s="3">
        <f t="shared" si="9"/>
        <v>0</v>
      </c>
      <c r="Z53" s="3">
        <v>1.4</v>
      </c>
      <c r="AA53" s="3">
        <v>24</v>
      </c>
      <c r="AB53" s="3">
        <f t="shared" si="32"/>
        <v>0</v>
      </c>
      <c r="AC53" s="7">
        <v>67.5</v>
      </c>
      <c r="AD53">
        <f t="shared" si="33"/>
        <v>0.52179707870370362</v>
      </c>
      <c r="AE53">
        <f t="shared" si="34"/>
        <v>0.32122167592592588</v>
      </c>
      <c r="AF53" s="5">
        <f t="shared" si="35"/>
        <v>0</v>
      </c>
      <c r="AG53" t="e">
        <f t="shared" si="10"/>
        <v>#DIV/0!</v>
      </c>
      <c r="AH53" s="1">
        <f t="shared" si="36"/>
        <v>0</v>
      </c>
      <c r="AI53" s="4" t="e">
        <f t="shared" si="37"/>
        <v>#DIV/0!</v>
      </c>
      <c r="AJ53">
        <v>0.19</v>
      </c>
      <c r="AK53" s="4">
        <f t="shared" si="11"/>
        <v>9.730136986301369E-3</v>
      </c>
      <c r="AL53" s="1" t="e">
        <f t="shared" si="38"/>
        <v>#DIV/0!</v>
      </c>
      <c r="AM53" s="2">
        <f t="shared" si="12"/>
        <v>0</v>
      </c>
      <c r="AN53" s="2" t="e">
        <f t="shared" si="13"/>
        <v>#DIV/0!</v>
      </c>
      <c r="AO53">
        <v>15.5</v>
      </c>
      <c r="AP53">
        <f t="shared" si="14"/>
        <v>10.404109589041097</v>
      </c>
      <c r="AQ53">
        <f t="shared" si="15"/>
        <v>5.095890410958904</v>
      </c>
      <c r="AR53">
        <f t="shared" si="16"/>
        <v>2.547945205479452</v>
      </c>
      <c r="AS53">
        <f t="shared" si="17"/>
        <v>0.56054794520547946</v>
      </c>
      <c r="AT53">
        <f t="shared" si="18"/>
        <v>5.6054794520547947E-3</v>
      </c>
      <c r="AU53">
        <f t="shared" si="19"/>
        <v>8.8086105675146773E-3</v>
      </c>
      <c r="AV53" s="1">
        <f t="shared" si="20"/>
        <v>0</v>
      </c>
      <c r="AW53" s="2">
        <f t="shared" si="21"/>
        <v>0</v>
      </c>
      <c r="AX53">
        <f t="shared" si="22"/>
        <v>1.9873972602739727</v>
      </c>
      <c r="AY53">
        <f t="shared" si="23"/>
        <v>3.9747945205479453E-2</v>
      </c>
      <c r="AZ53">
        <f t="shared" si="24"/>
        <v>6.2461056751467715E-2</v>
      </c>
      <c r="BA53" s="1">
        <f t="shared" si="25"/>
        <v>0</v>
      </c>
      <c r="BB53" s="2">
        <f t="shared" si="26"/>
        <v>0</v>
      </c>
      <c r="BC53" s="1" t="e">
        <f t="shared" si="27"/>
        <v>#DIV/0!</v>
      </c>
      <c r="BD53" s="1" t="e">
        <f t="shared" si="28"/>
        <v>#DIV/0!</v>
      </c>
      <c r="BE53" s="1" t="e">
        <f t="shared" si="29"/>
        <v>#DIV/0!</v>
      </c>
    </row>
    <row r="54" spans="5:57" x14ac:dyDescent="0.25">
      <c r="G54">
        <f t="shared" si="0"/>
        <v>0</v>
      </c>
      <c r="M54" s="4" t="b">
        <f t="shared" si="1"/>
        <v>0</v>
      </c>
      <c r="N54" s="3">
        <f t="shared" si="30"/>
        <v>0</v>
      </c>
      <c r="O54" s="4">
        <f t="shared" si="2"/>
        <v>0</v>
      </c>
      <c r="P54">
        <v>2.4E-2</v>
      </c>
      <c r="Q54">
        <f t="shared" si="40"/>
        <v>0</v>
      </c>
      <c r="R54" s="4">
        <f t="shared" si="4"/>
        <v>0</v>
      </c>
      <c r="S54" s="4">
        <f t="shared" si="31"/>
        <v>0</v>
      </c>
      <c r="T54" s="4">
        <f t="shared" si="6"/>
        <v>0</v>
      </c>
      <c r="U54">
        <f t="shared" si="39"/>
        <v>0</v>
      </c>
      <c r="V54">
        <f t="shared" si="7"/>
        <v>0</v>
      </c>
      <c r="W54">
        <v>150</v>
      </c>
      <c r="X54" s="4">
        <f t="shared" si="8"/>
        <v>0</v>
      </c>
      <c r="Y54" s="3">
        <f t="shared" si="9"/>
        <v>0</v>
      </c>
      <c r="Z54" s="3">
        <v>1.4</v>
      </c>
      <c r="AA54" s="3">
        <v>24</v>
      </c>
      <c r="AB54" s="3">
        <f t="shared" si="32"/>
        <v>0</v>
      </c>
      <c r="AC54" s="7">
        <v>67.5</v>
      </c>
      <c r="AD54">
        <f t="shared" si="33"/>
        <v>0.52179707870370362</v>
      </c>
      <c r="AE54">
        <f t="shared" si="34"/>
        <v>0.32122167592592588</v>
      </c>
      <c r="AF54" s="5">
        <f t="shared" si="35"/>
        <v>0</v>
      </c>
      <c r="AG54" t="e">
        <f t="shared" si="10"/>
        <v>#DIV/0!</v>
      </c>
      <c r="AH54" s="1">
        <f t="shared" si="36"/>
        <v>0</v>
      </c>
      <c r="AI54" s="4" t="e">
        <f t="shared" si="37"/>
        <v>#DIV/0!</v>
      </c>
      <c r="AJ54">
        <v>0.19</v>
      </c>
      <c r="AK54" s="4">
        <f t="shared" si="11"/>
        <v>9.730136986301369E-3</v>
      </c>
      <c r="AL54" s="1" t="e">
        <f t="shared" si="38"/>
        <v>#DIV/0!</v>
      </c>
      <c r="AM54" s="2">
        <f t="shared" si="12"/>
        <v>0</v>
      </c>
      <c r="AN54" s="2" t="e">
        <f t="shared" si="13"/>
        <v>#DIV/0!</v>
      </c>
      <c r="AO54">
        <v>15.5</v>
      </c>
      <c r="AP54">
        <f t="shared" si="14"/>
        <v>10.404109589041097</v>
      </c>
      <c r="AQ54">
        <f t="shared" si="15"/>
        <v>5.095890410958904</v>
      </c>
      <c r="AR54">
        <f t="shared" si="16"/>
        <v>2.547945205479452</v>
      </c>
      <c r="AS54">
        <f t="shared" si="17"/>
        <v>0.56054794520547946</v>
      </c>
      <c r="AT54">
        <f t="shared" si="18"/>
        <v>5.6054794520547947E-3</v>
      </c>
      <c r="AU54">
        <f t="shared" si="19"/>
        <v>8.8086105675146773E-3</v>
      </c>
      <c r="AV54" s="1">
        <f t="shared" si="20"/>
        <v>0</v>
      </c>
      <c r="AW54" s="2">
        <f t="shared" si="21"/>
        <v>0</v>
      </c>
      <c r="AX54">
        <f t="shared" si="22"/>
        <v>1.9873972602739727</v>
      </c>
      <c r="AY54">
        <f t="shared" si="23"/>
        <v>3.9747945205479453E-2</v>
      </c>
      <c r="AZ54">
        <f t="shared" si="24"/>
        <v>6.2461056751467715E-2</v>
      </c>
      <c r="BA54" s="1">
        <f t="shared" si="25"/>
        <v>0</v>
      </c>
      <c r="BB54" s="2">
        <f t="shared" si="26"/>
        <v>0</v>
      </c>
      <c r="BC54" s="1" t="e">
        <f t="shared" si="27"/>
        <v>#DIV/0!</v>
      </c>
      <c r="BD54" s="1" t="e">
        <f t="shared" si="28"/>
        <v>#DIV/0!</v>
      </c>
      <c r="BE54" s="1" t="e">
        <f t="shared" si="29"/>
        <v>#DIV/0!</v>
      </c>
    </row>
    <row r="55" spans="5:57" x14ac:dyDescent="0.25">
      <c r="G55">
        <f t="shared" si="0"/>
        <v>0</v>
      </c>
      <c r="M55" s="4" t="b">
        <f t="shared" si="1"/>
        <v>0</v>
      </c>
      <c r="N55" s="3">
        <f t="shared" si="30"/>
        <v>0</v>
      </c>
      <c r="O55" s="4">
        <f t="shared" si="2"/>
        <v>0</v>
      </c>
      <c r="P55">
        <v>2.4E-2</v>
      </c>
      <c r="Q55">
        <f t="shared" si="40"/>
        <v>0</v>
      </c>
      <c r="R55" s="4">
        <f t="shared" si="4"/>
        <v>0</v>
      </c>
      <c r="S55" s="4">
        <f t="shared" si="31"/>
        <v>0</v>
      </c>
      <c r="T55" s="4">
        <f t="shared" si="6"/>
        <v>0</v>
      </c>
      <c r="U55">
        <f t="shared" si="39"/>
        <v>0</v>
      </c>
      <c r="V55">
        <f t="shared" si="7"/>
        <v>0</v>
      </c>
      <c r="W55">
        <v>150</v>
      </c>
      <c r="X55" s="4">
        <f t="shared" si="8"/>
        <v>0</v>
      </c>
      <c r="Y55" s="3">
        <f t="shared" si="9"/>
        <v>0</v>
      </c>
      <c r="Z55" s="3">
        <v>1.4</v>
      </c>
      <c r="AA55" s="3">
        <v>24</v>
      </c>
      <c r="AB55" s="3">
        <f t="shared" si="32"/>
        <v>0</v>
      </c>
      <c r="AC55" s="7">
        <v>67.5</v>
      </c>
      <c r="AD55">
        <f t="shared" si="33"/>
        <v>0.52179707870370362</v>
      </c>
      <c r="AE55">
        <f t="shared" si="34"/>
        <v>0.32122167592592588</v>
      </c>
      <c r="AF55" s="5">
        <f t="shared" si="35"/>
        <v>0</v>
      </c>
      <c r="AG55" t="e">
        <f t="shared" si="10"/>
        <v>#DIV/0!</v>
      </c>
      <c r="AH55" s="1">
        <f t="shared" si="36"/>
        <v>0</v>
      </c>
      <c r="AI55" s="4" t="e">
        <f t="shared" si="37"/>
        <v>#DIV/0!</v>
      </c>
      <c r="AJ55">
        <v>0.19</v>
      </c>
      <c r="AK55" s="4">
        <f t="shared" si="11"/>
        <v>9.730136986301369E-3</v>
      </c>
      <c r="AL55" s="1" t="e">
        <f t="shared" si="38"/>
        <v>#DIV/0!</v>
      </c>
      <c r="AM55" s="2">
        <f t="shared" si="12"/>
        <v>0</v>
      </c>
      <c r="AN55" s="2" t="e">
        <f t="shared" si="13"/>
        <v>#DIV/0!</v>
      </c>
      <c r="AO55">
        <v>15.5</v>
      </c>
      <c r="AP55">
        <f t="shared" si="14"/>
        <v>10.404109589041097</v>
      </c>
      <c r="AQ55">
        <f t="shared" si="15"/>
        <v>5.095890410958904</v>
      </c>
      <c r="AR55">
        <f t="shared" si="16"/>
        <v>2.547945205479452</v>
      </c>
      <c r="AS55">
        <f t="shared" si="17"/>
        <v>0.56054794520547946</v>
      </c>
      <c r="AT55">
        <f t="shared" si="18"/>
        <v>5.6054794520547947E-3</v>
      </c>
      <c r="AU55">
        <f t="shared" si="19"/>
        <v>8.8086105675146773E-3</v>
      </c>
      <c r="AV55" s="1">
        <f t="shared" si="20"/>
        <v>0</v>
      </c>
      <c r="AW55" s="2">
        <f t="shared" si="21"/>
        <v>0</v>
      </c>
      <c r="AX55">
        <f t="shared" si="22"/>
        <v>1.9873972602739727</v>
      </c>
      <c r="AY55">
        <f t="shared" si="23"/>
        <v>3.9747945205479453E-2</v>
      </c>
      <c r="AZ55">
        <f t="shared" si="24"/>
        <v>6.2461056751467715E-2</v>
      </c>
      <c r="BA55" s="1">
        <f t="shared" si="25"/>
        <v>0</v>
      </c>
      <c r="BB55" s="2">
        <f t="shared" si="26"/>
        <v>0</v>
      </c>
      <c r="BC55" s="1" t="e">
        <f t="shared" si="27"/>
        <v>#DIV/0!</v>
      </c>
      <c r="BD55" s="1" t="e">
        <f t="shared" si="28"/>
        <v>#DIV/0!</v>
      </c>
      <c r="BE55" s="1" t="e">
        <f t="shared" si="29"/>
        <v>#DIV/0!</v>
      </c>
    </row>
    <row r="56" spans="5:57" x14ac:dyDescent="0.25">
      <c r="G56">
        <f t="shared" si="0"/>
        <v>0</v>
      </c>
      <c r="M56" s="4" t="b">
        <f t="shared" si="1"/>
        <v>0</v>
      </c>
      <c r="N56" s="3">
        <f t="shared" si="30"/>
        <v>0</v>
      </c>
      <c r="O56" s="4">
        <f t="shared" si="2"/>
        <v>0</v>
      </c>
      <c r="P56">
        <v>2.4E-2</v>
      </c>
      <c r="Q56">
        <f t="shared" si="40"/>
        <v>0</v>
      </c>
      <c r="R56" s="4">
        <f t="shared" si="4"/>
        <v>0</v>
      </c>
      <c r="S56" s="4">
        <f t="shared" si="31"/>
        <v>0</v>
      </c>
      <c r="T56" s="4">
        <f t="shared" si="6"/>
        <v>0</v>
      </c>
      <c r="U56">
        <f t="shared" si="39"/>
        <v>0</v>
      </c>
      <c r="V56">
        <f t="shared" si="7"/>
        <v>0</v>
      </c>
      <c r="W56">
        <v>150</v>
      </c>
      <c r="X56" s="4">
        <f t="shared" si="8"/>
        <v>0</v>
      </c>
      <c r="Y56" s="3">
        <f t="shared" si="9"/>
        <v>0</v>
      </c>
      <c r="Z56" s="3">
        <v>1.4</v>
      </c>
      <c r="AA56" s="3">
        <v>24</v>
      </c>
      <c r="AB56" s="3">
        <f t="shared" si="32"/>
        <v>0</v>
      </c>
      <c r="AC56" s="7">
        <v>67.5</v>
      </c>
      <c r="AD56">
        <f t="shared" si="33"/>
        <v>0.52179707870370362</v>
      </c>
      <c r="AE56">
        <f t="shared" si="34"/>
        <v>0.32122167592592588</v>
      </c>
      <c r="AF56" s="5">
        <f t="shared" si="35"/>
        <v>0</v>
      </c>
      <c r="AG56" t="e">
        <f t="shared" si="10"/>
        <v>#DIV/0!</v>
      </c>
      <c r="AH56" s="1">
        <f t="shared" si="36"/>
        <v>0</v>
      </c>
      <c r="AI56" s="4" t="e">
        <f t="shared" si="37"/>
        <v>#DIV/0!</v>
      </c>
      <c r="AJ56">
        <v>0.19</v>
      </c>
      <c r="AK56" s="4">
        <f t="shared" si="11"/>
        <v>9.730136986301369E-3</v>
      </c>
      <c r="AL56" s="1" t="e">
        <f t="shared" si="38"/>
        <v>#DIV/0!</v>
      </c>
      <c r="AM56" s="2">
        <f t="shared" si="12"/>
        <v>0</v>
      </c>
      <c r="AN56" s="2" t="e">
        <f t="shared" si="13"/>
        <v>#DIV/0!</v>
      </c>
      <c r="AO56">
        <v>15.5</v>
      </c>
      <c r="AP56">
        <f t="shared" si="14"/>
        <v>10.404109589041097</v>
      </c>
      <c r="AQ56">
        <f t="shared" si="15"/>
        <v>5.095890410958904</v>
      </c>
      <c r="AR56">
        <f t="shared" si="16"/>
        <v>2.547945205479452</v>
      </c>
      <c r="AS56">
        <f t="shared" si="17"/>
        <v>0.56054794520547946</v>
      </c>
      <c r="AT56">
        <f t="shared" si="18"/>
        <v>5.6054794520547947E-3</v>
      </c>
      <c r="AU56">
        <f t="shared" si="19"/>
        <v>8.8086105675146773E-3</v>
      </c>
      <c r="AV56" s="1">
        <f t="shared" si="20"/>
        <v>0</v>
      </c>
      <c r="AW56" s="2">
        <f t="shared" si="21"/>
        <v>0</v>
      </c>
      <c r="AX56">
        <f t="shared" si="22"/>
        <v>1.9873972602739727</v>
      </c>
      <c r="AY56">
        <f t="shared" si="23"/>
        <v>3.9747945205479453E-2</v>
      </c>
      <c r="AZ56">
        <f t="shared" si="24"/>
        <v>6.2461056751467715E-2</v>
      </c>
      <c r="BA56" s="1">
        <f t="shared" si="25"/>
        <v>0</v>
      </c>
      <c r="BB56" s="2">
        <f t="shared" si="26"/>
        <v>0</v>
      </c>
      <c r="BC56" s="1" t="e">
        <f t="shared" si="27"/>
        <v>#DIV/0!</v>
      </c>
      <c r="BD56" s="1" t="e">
        <f t="shared" si="28"/>
        <v>#DIV/0!</v>
      </c>
      <c r="BE56" s="1" t="e">
        <f t="shared" si="29"/>
        <v>#DIV/0!</v>
      </c>
    </row>
    <row r="57" spans="5:57" x14ac:dyDescent="0.25">
      <c r="G57">
        <f t="shared" si="0"/>
        <v>0</v>
      </c>
      <c r="M57" s="4" t="b">
        <f t="shared" si="1"/>
        <v>0</v>
      </c>
      <c r="N57" s="3">
        <f t="shared" si="30"/>
        <v>0</v>
      </c>
      <c r="O57" s="4">
        <f t="shared" si="2"/>
        <v>0</v>
      </c>
      <c r="P57">
        <v>2.4E-2</v>
      </c>
      <c r="Q57">
        <f t="shared" si="40"/>
        <v>0</v>
      </c>
      <c r="R57" s="4">
        <f t="shared" si="4"/>
        <v>0</v>
      </c>
      <c r="S57" s="4">
        <f t="shared" si="31"/>
        <v>0</v>
      </c>
      <c r="T57" s="4">
        <f t="shared" si="6"/>
        <v>0</v>
      </c>
      <c r="U57">
        <f t="shared" si="39"/>
        <v>0</v>
      </c>
      <c r="V57">
        <f t="shared" si="7"/>
        <v>0</v>
      </c>
      <c r="W57">
        <v>150</v>
      </c>
      <c r="X57" s="4">
        <f t="shared" si="8"/>
        <v>0</v>
      </c>
      <c r="Y57" s="3">
        <f t="shared" si="9"/>
        <v>0</v>
      </c>
      <c r="Z57" s="3">
        <v>1.4</v>
      </c>
      <c r="AA57" s="3">
        <v>24</v>
      </c>
      <c r="AB57" s="3">
        <f t="shared" si="32"/>
        <v>0</v>
      </c>
      <c r="AC57" s="7">
        <v>67.5</v>
      </c>
      <c r="AD57">
        <f t="shared" si="33"/>
        <v>0.52179707870370362</v>
      </c>
      <c r="AE57">
        <f t="shared" si="34"/>
        <v>0.32122167592592588</v>
      </c>
      <c r="AF57" s="5">
        <f t="shared" si="35"/>
        <v>0</v>
      </c>
      <c r="AG57" t="e">
        <f t="shared" si="10"/>
        <v>#DIV/0!</v>
      </c>
      <c r="AH57" s="1">
        <f t="shared" si="36"/>
        <v>0</v>
      </c>
      <c r="AI57" s="4" t="e">
        <f t="shared" si="37"/>
        <v>#DIV/0!</v>
      </c>
      <c r="AJ57">
        <v>0.19</v>
      </c>
      <c r="AK57" s="4">
        <f t="shared" si="11"/>
        <v>9.730136986301369E-3</v>
      </c>
      <c r="AL57" s="1" t="e">
        <f t="shared" si="38"/>
        <v>#DIV/0!</v>
      </c>
      <c r="AM57" s="2">
        <f t="shared" si="12"/>
        <v>0</v>
      </c>
      <c r="AN57" s="2" t="e">
        <f t="shared" si="13"/>
        <v>#DIV/0!</v>
      </c>
      <c r="AO57">
        <v>15.5</v>
      </c>
      <c r="AP57">
        <f t="shared" si="14"/>
        <v>10.404109589041097</v>
      </c>
      <c r="AQ57">
        <f t="shared" si="15"/>
        <v>5.095890410958904</v>
      </c>
      <c r="AR57">
        <f t="shared" si="16"/>
        <v>2.547945205479452</v>
      </c>
      <c r="AS57">
        <f t="shared" si="17"/>
        <v>0.56054794520547946</v>
      </c>
      <c r="AT57">
        <f t="shared" si="18"/>
        <v>5.6054794520547947E-3</v>
      </c>
      <c r="AU57">
        <f t="shared" si="19"/>
        <v>8.8086105675146773E-3</v>
      </c>
      <c r="AV57" s="1">
        <f t="shared" si="20"/>
        <v>0</v>
      </c>
      <c r="AW57" s="2">
        <f t="shared" si="21"/>
        <v>0</v>
      </c>
      <c r="AX57">
        <f t="shared" si="22"/>
        <v>1.9873972602739727</v>
      </c>
      <c r="AY57">
        <f t="shared" si="23"/>
        <v>3.9747945205479453E-2</v>
      </c>
      <c r="AZ57">
        <f t="shared" si="24"/>
        <v>6.2461056751467715E-2</v>
      </c>
      <c r="BA57" s="1">
        <f t="shared" si="25"/>
        <v>0</v>
      </c>
      <c r="BB57" s="2">
        <f t="shared" si="26"/>
        <v>0</v>
      </c>
      <c r="BC57" s="1" t="e">
        <f t="shared" si="27"/>
        <v>#DIV/0!</v>
      </c>
      <c r="BD57" s="1" t="e">
        <f t="shared" si="28"/>
        <v>#DIV/0!</v>
      </c>
      <c r="BE57" s="1" t="e">
        <f t="shared" si="29"/>
        <v>#DIV/0!</v>
      </c>
    </row>
    <row r="58" spans="5:57" x14ac:dyDescent="0.25">
      <c r="G58">
        <f t="shared" si="0"/>
        <v>0</v>
      </c>
      <c r="M58" s="4" t="b">
        <f t="shared" si="1"/>
        <v>0</v>
      </c>
      <c r="N58" s="3">
        <f t="shared" si="30"/>
        <v>0</v>
      </c>
      <c r="O58" s="4">
        <f t="shared" si="2"/>
        <v>0</v>
      </c>
      <c r="P58">
        <v>2.4E-2</v>
      </c>
      <c r="Q58">
        <f t="shared" si="40"/>
        <v>0</v>
      </c>
      <c r="R58" s="4">
        <f t="shared" si="4"/>
        <v>0</v>
      </c>
      <c r="S58" s="4">
        <f t="shared" si="31"/>
        <v>0</v>
      </c>
      <c r="T58" s="4">
        <f t="shared" si="6"/>
        <v>0</v>
      </c>
      <c r="U58">
        <f t="shared" si="39"/>
        <v>0</v>
      </c>
      <c r="V58">
        <f t="shared" si="7"/>
        <v>0</v>
      </c>
      <c r="W58">
        <v>150</v>
      </c>
      <c r="X58" s="4">
        <f t="shared" si="8"/>
        <v>0</v>
      </c>
      <c r="Y58" s="3">
        <f t="shared" si="9"/>
        <v>0</v>
      </c>
      <c r="Z58" s="3">
        <v>1.4</v>
      </c>
      <c r="AA58" s="3">
        <v>24</v>
      </c>
      <c r="AB58" s="3">
        <f t="shared" si="32"/>
        <v>0</v>
      </c>
      <c r="AC58" s="7">
        <v>67.5</v>
      </c>
      <c r="AD58">
        <f t="shared" si="33"/>
        <v>0.52179707870370362</v>
      </c>
      <c r="AE58">
        <f t="shared" si="34"/>
        <v>0.32122167592592588</v>
      </c>
      <c r="AF58" s="5">
        <f t="shared" si="35"/>
        <v>0</v>
      </c>
      <c r="AG58" t="e">
        <f t="shared" si="10"/>
        <v>#DIV/0!</v>
      </c>
      <c r="AH58" s="1">
        <f t="shared" si="36"/>
        <v>0</v>
      </c>
      <c r="AI58" s="4" t="e">
        <f t="shared" si="37"/>
        <v>#DIV/0!</v>
      </c>
      <c r="AJ58">
        <v>0.19</v>
      </c>
      <c r="AK58" s="4">
        <f t="shared" si="11"/>
        <v>9.730136986301369E-3</v>
      </c>
      <c r="AL58" s="1" t="e">
        <f t="shared" si="38"/>
        <v>#DIV/0!</v>
      </c>
      <c r="AM58" s="2">
        <f t="shared" si="12"/>
        <v>0</v>
      </c>
      <c r="AN58" s="2" t="e">
        <f t="shared" si="13"/>
        <v>#DIV/0!</v>
      </c>
      <c r="AO58">
        <v>15.5</v>
      </c>
      <c r="AP58">
        <f t="shared" si="14"/>
        <v>10.404109589041097</v>
      </c>
      <c r="AQ58">
        <f t="shared" si="15"/>
        <v>5.095890410958904</v>
      </c>
      <c r="AR58">
        <f t="shared" si="16"/>
        <v>2.547945205479452</v>
      </c>
      <c r="AS58">
        <f t="shared" si="17"/>
        <v>0.56054794520547946</v>
      </c>
      <c r="AT58">
        <f t="shared" si="18"/>
        <v>5.6054794520547947E-3</v>
      </c>
      <c r="AU58">
        <f t="shared" si="19"/>
        <v>8.8086105675146773E-3</v>
      </c>
      <c r="AV58" s="1">
        <f t="shared" si="20"/>
        <v>0</v>
      </c>
      <c r="AW58" s="2">
        <f t="shared" si="21"/>
        <v>0</v>
      </c>
      <c r="AX58">
        <f t="shared" si="22"/>
        <v>1.9873972602739727</v>
      </c>
      <c r="AY58">
        <f t="shared" si="23"/>
        <v>3.9747945205479453E-2</v>
      </c>
      <c r="AZ58">
        <f t="shared" si="24"/>
        <v>6.2461056751467715E-2</v>
      </c>
      <c r="BA58" s="1">
        <f t="shared" si="25"/>
        <v>0</v>
      </c>
      <c r="BB58" s="2">
        <f t="shared" si="26"/>
        <v>0</v>
      </c>
      <c r="BC58" s="1" t="e">
        <f t="shared" si="27"/>
        <v>#DIV/0!</v>
      </c>
      <c r="BD58" s="1" t="e">
        <f t="shared" si="28"/>
        <v>#DIV/0!</v>
      </c>
      <c r="BE58" s="1" t="e">
        <f t="shared" si="29"/>
        <v>#DIV/0!</v>
      </c>
    </row>
    <row r="59" spans="5:57" x14ac:dyDescent="0.25">
      <c r="E59" s="6"/>
      <c r="F59" s="6"/>
      <c r="G59">
        <f t="shared" si="0"/>
        <v>0</v>
      </c>
      <c r="M59" s="4" t="b">
        <f t="shared" si="1"/>
        <v>0</v>
      </c>
      <c r="N59" s="3">
        <f t="shared" si="30"/>
        <v>0</v>
      </c>
      <c r="O59" s="4">
        <f t="shared" si="2"/>
        <v>0</v>
      </c>
      <c r="P59">
        <v>2.4E-2</v>
      </c>
      <c r="Q59">
        <f t="shared" si="40"/>
        <v>0</v>
      </c>
      <c r="R59" s="4">
        <f t="shared" si="4"/>
        <v>0</v>
      </c>
      <c r="S59" s="4">
        <f t="shared" si="31"/>
        <v>0</v>
      </c>
      <c r="T59" s="4">
        <f t="shared" si="6"/>
        <v>0</v>
      </c>
      <c r="U59">
        <f t="shared" si="39"/>
        <v>0</v>
      </c>
      <c r="V59">
        <f t="shared" si="7"/>
        <v>0</v>
      </c>
      <c r="W59">
        <v>150</v>
      </c>
      <c r="X59" s="4">
        <f t="shared" si="8"/>
        <v>0</v>
      </c>
      <c r="Y59" s="3">
        <f t="shared" si="9"/>
        <v>0</v>
      </c>
      <c r="Z59" s="3">
        <v>1.4</v>
      </c>
      <c r="AA59" s="3">
        <v>24</v>
      </c>
      <c r="AB59" s="3">
        <f t="shared" si="32"/>
        <v>0</v>
      </c>
      <c r="AC59" s="7">
        <v>67.5</v>
      </c>
      <c r="AD59">
        <f t="shared" si="33"/>
        <v>0.52179707870370362</v>
      </c>
      <c r="AE59">
        <f t="shared" si="34"/>
        <v>0.32122167592592588</v>
      </c>
      <c r="AF59" s="5">
        <f t="shared" si="35"/>
        <v>0</v>
      </c>
      <c r="AG59" t="e">
        <f t="shared" si="10"/>
        <v>#DIV/0!</v>
      </c>
      <c r="AH59" s="1">
        <f t="shared" si="36"/>
        <v>0</v>
      </c>
      <c r="AI59" s="4" t="e">
        <f t="shared" si="37"/>
        <v>#DIV/0!</v>
      </c>
      <c r="AJ59">
        <v>0.19</v>
      </c>
      <c r="AK59" s="4">
        <f t="shared" si="11"/>
        <v>9.730136986301369E-3</v>
      </c>
      <c r="AL59" s="1" t="e">
        <f t="shared" si="38"/>
        <v>#DIV/0!</v>
      </c>
      <c r="AM59" s="2">
        <f t="shared" si="12"/>
        <v>0</v>
      </c>
      <c r="AN59" s="2" t="e">
        <f t="shared" si="13"/>
        <v>#DIV/0!</v>
      </c>
      <c r="AO59">
        <v>15.5</v>
      </c>
      <c r="AP59">
        <f t="shared" si="14"/>
        <v>10.404109589041097</v>
      </c>
      <c r="AQ59">
        <f t="shared" si="15"/>
        <v>5.095890410958904</v>
      </c>
      <c r="AR59">
        <f t="shared" si="16"/>
        <v>2.547945205479452</v>
      </c>
      <c r="AS59">
        <f t="shared" si="17"/>
        <v>0.56054794520547946</v>
      </c>
      <c r="AT59">
        <f t="shared" si="18"/>
        <v>5.6054794520547947E-3</v>
      </c>
      <c r="AU59">
        <f t="shared" si="19"/>
        <v>8.8086105675146773E-3</v>
      </c>
      <c r="AV59" s="1">
        <f t="shared" si="20"/>
        <v>0</v>
      </c>
      <c r="AW59" s="2">
        <f t="shared" si="21"/>
        <v>0</v>
      </c>
      <c r="AX59">
        <f t="shared" si="22"/>
        <v>1.9873972602739727</v>
      </c>
      <c r="AY59">
        <f t="shared" si="23"/>
        <v>3.9747945205479453E-2</v>
      </c>
      <c r="AZ59">
        <f t="shared" si="24"/>
        <v>6.2461056751467715E-2</v>
      </c>
      <c r="BA59" s="1">
        <f t="shared" si="25"/>
        <v>0</v>
      </c>
      <c r="BB59" s="2">
        <f t="shared" si="26"/>
        <v>0</v>
      </c>
      <c r="BC59" s="1" t="e">
        <f t="shared" si="27"/>
        <v>#DIV/0!</v>
      </c>
      <c r="BD59" s="1" t="e">
        <f t="shared" si="28"/>
        <v>#DIV/0!</v>
      </c>
      <c r="BE59" s="1" t="e">
        <f t="shared" si="29"/>
        <v>#DIV/0!</v>
      </c>
    </row>
    <row r="60" spans="5:57" x14ac:dyDescent="0.25">
      <c r="G60">
        <f t="shared" si="0"/>
        <v>0</v>
      </c>
      <c r="M60" s="4" t="b">
        <f t="shared" si="1"/>
        <v>0</v>
      </c>
      <c r="N60" s="3">
        <f t="shared" si="30"/>
        <v>0</v>
      </c>
      <c r="O60" s="4">
        <f t="shared" si="2"/>
        <v>0</v>
      </c>
      <c r="P60">
        <v>2.4E-2</v>
      </c>
      <c r="Q60">
        <f t="shared" si="40"/>
        <v>0</v>
      </c>
      <c r="R60" s="4">
        <f t="shared" si="4"/>
        <v>0</v>
      </c>
      <c r="S60" s="4">
        <f t="shared" si="31"/>
        <v>0</v>
      </c>
      <c r="T60" s="4">
        <f t="shared" si="6"/>
        <v>0</v>
      </c>
      <c r="U60">
        <f t="shared" si="39"/>
        <v>0</v>
      </c>
      <c r="V60">
        <f t="shared" si="7"/>
        <v>0</v>
      </c>
      <c r="W60">
        <v>150</v>
      </c>
      <c r="X60" s="4">
        <f t="shared" si="8"/>
        <v>0</v>
      </c>
      <c r="Y60" s="3">
        <f t="shared" si="9"/>
        <v>0</v>
      </c>
      <c r="Z60" s="3">
        <v>1.4</v>
      </c>
      <c r="AA60" s="3">
        <v>24</v>
      </c>
      <c r="AB60" s="3">
        <f t="shared" si="32"/>
        <v>0</v>
      </c>
      <c r="AC60" s="7">
        <v>67.5</v>
      </c>
      <c r="AD60">
        <f t="shared" si="33"/>
        <v>0.52179707870370362</v>
      </c>
      <c r="AE60">
        <f t="shared" si="34"/>
        <v>0.32122167592592588</v>
      </c>
      <c r="AF60" s="5">
        <f t="shared" si="35"/>
        <v>0</v>
      </c>
      <c r="AG60" t="e">
        <f t="shared" si="10"/>
        <v>#DIV/0!</v>
      </c>
      <c r="AH60" s="1">
        <f t="shared" si="36"/>
        <v>0</v>
      </c>
      <c r="AI60" s="4" t="e">
        <f t="shared" si="37"/>
        <v>#DIV/0!</v>
      </c>
      <c r="AJ60">
        <v>0.19</v>
      </c>
      <c r="AK60" s="4">
        <f t="shared" si="11"/>
        <v>9.730136986301369E-3</v>
      </c>
      <c r="AL60" s="1" t="e">
        <f t="shared" si="38"/>
        <v>#DIV/0!</v>
      </c>
      <c r="AM60" s="2">
        <f t="shared" si="12"/>
        <v>0</v>
      </c>
      <c r="AN60" s="2" t="e">
        <f t="shared" si="13"/>
        <v>#DIV/0!</v>
      </c>
      <c r="AO60">
        <v>15.5</v>
      </c>
      <c r="AP60">
        <f t="shared" si="14"/>
        <v>10.404109589041097</v>
      </c>
      <c r="AQ60">
        <f t="shared" si="15"/>
        <v>5.095890410958904</v>
      </c>
      <c r="AR60">
        <f t="shared" si="16"/>
        <v>2.547945205479452</v>
      </c>
      <c r="AS60">
        <f t="shared" si="17"/>
        <v>0.56054794520547946</v>
      </c>
      <c r="AT60">
        <f t="shared" si="18"/>
        <v>5.6054794520547947E-3</v>
      </c>
      <c r="AU60">
        <f t="shared" si="19"/>
        <v>8.8086105675146773E-3</v>
      </c>
      <c r="AV60" s="1">
        <f t="shared" si="20"/>
        <v>0</v>
      </c>
      <c r="AW60" s="2">
        <f t="shared" si="21"/>
        <v>0</v>
      </c>
      <c r="AX60">
        <f t="shared" si="22"/>
        <v>1.9873972602739727</v>
      </c>
      <c r="AY60">
        <f t="shared" si="23"/>
        <v>3.9747945205479453E-2</v>
      </c>
      <c r="AZ60">
        <f t="shared" si="24"/>
        <v>6.2461056751467715E-2</v>
      </c>
      <c r="BA60" s="1">
        <f t="shared" si="25"/>
        <v>0</v>
      </c>
      <c r="BB60" s="2">
        <f t="shared" si="26"/>
        <v>0</v>
      </c>
      <c r="BC60" s="1" t="e">
        <f t="shared" si="27"/>
        <v>#DIV/0!</v>
      </c>
      <c r="BD60" s="1" t="e">
        <f t="shared" si="28"/>
        <v>#DIV/0!</v>
      </c>
      <c r="BE60" s="1" t="e">
        <f t="shared" si="29"/>
        <v>#DIV/0!</v>
      </c>
    </row>
    <row r="61" spans="5:57" x14ac:dyDescent="0.25">
      <c r="G61">
        <f t="shared" si="0"/>
        <v>0</v>
      </c>
      <c r="M61" s="4" t="b">
        <f t="shared" si="1"/>
        <v>0</v>
      </c>
      <c r="N61" s="3">
        <f t="shared" si="30"/>
        <v>0</v>
      </c>
      <c r="O61" s="4">
        <f t="shared" si="2"/>
        <v>0</v>
      </c>
      <c r="P61">
        <v>2.4E-2</v>
      </c>
      <c r="Q61">
        <f t="shared" si="40"/>
        <v>0</v>
      </c>
      <c r="R61" s="4">
        <f t="shared" si="4"/>
        <v>0</v>
      </c>
      <c r="S61" s="4">
        <f t="shared" si="31"/>
        <v>0</v>
      </c>
      <c r="T61" s="4">
        <f t="shared" si="6"/>
        <v>0</v>
      </c>
      <c r="U61">
        <f t="shared" si="39"/>
        <v>0</v>
      </c>
      <c r="V61">
        <f t="shared" si="7"/>
        <v>0</v>
      </c>
      <c r="W61">
        <v>150</v>
      </c>
      <c r="X61" s="4">
        <f t="shared" si="8"/>
        <v>0</v>
      </c>
      <c r="Y61" s="3">
        <f t="shared" si="9"/>
        <v>0</v>
      </c>
      <c r="Z61" s="3">
        <v>1.4</v>
      </c>
      <c r="AA61" s="3">
        <v>24</v>
      </c>
      <c r="AB61" s="3">
        <f t="shared" si="32"/>
        <v>0</v>
      </c>
      <c r="AC61" s="7">
        <v>67.5</v>
      </c>
      <c r="AD61">
        <f t="shared" si="33"/>
        <v>0.52179707870370362</v>
      </c>
      <c r="AE61">
        <f t="shared" si="34"/>
        <v>0.32122167592592588</v>
      </c>
      <c r="AF61" s="5">
        <f t="shared" si="35"/>
        <v>0</v>
      </c>
      <c r="AG61" t="e">
        <f t="shared" si="10"/>
        <v>#DIV/0!</v>
      </c>
      <c r="AH61" s="1">
        <f t="shared" si="36"/>
        <v>0</v>
      </c>
      <c r="AI61" s="4" t="e">
        <f t="shared" si="37"/>
        <v>#DIV/0!</v>
      </c>
      <c r="AJ61">
        <v>0.19</v>
      </c>
      <c r="AK61" s="4">
        <f t="shared" si="11"/>
        <v>9.730136986301369E-3</v>
      </c>
      <c r="AL61" s="1" t="e">
        <f t="shared" si="38"/>
        <v>#DIV/0!</v>
      </c>
      <c r="AM61" s="2">
        <f t="shared" si="12"/>
        <v>0</v>
      </c>
      <c r="AN61" s="2" t="e">
        <f t="shared" si="13"/>
        <v>#DIV/0!</v>
      </c>
      <c r="AO61">
        <v>15.5</v>
      </c>
      <c r="AP61">
        <f t="shared" si="14"/>
        <v>10.404109589041097</v>
      </c>
      <c r="AQ61">
        <f t="shared" si="15"/>
        <v>5.095890410958904</v>
      </c>
      <c r="AR61">
        <f t="shared" si="16"/>
        <v>2.547945205479452</v>
      </c>
      <c r="AS61">
        <f t="shared" si="17"/>
        <v>0.56054794520547946</v>
      </c>
      <c r="AT61">
        <f t="shared" si="18"/>
        <v>5.6054794520547947E-3</v>
      </c>
      <c r="AU61">
        <f t="shared" si="19"/>
        <v>8.8086105675146773E-3</v>
      </c>
      <c r="AV61" s="1">
        <f t="shared" si="20"/>
        <v>0</v>
      </c>
      <c r="AW61" s="2">
        <f t="shared" si="21"/>
        <v>0</v>
      </c>
      <c r="AX61">
        <f t="shared" si="22"/>
        <v>1.9873972602739727</v>
      </c>
      <c r="AY61">
        <f t="shared" si="23"/>
        <v>3.9747945205479453E-2</v>
      </c>
      <c r="AZ61">
        <f t="shared" si="24"/>
        <v>6.2461056751467715E-2</v>
      </c>
      <c r="BA61" s="1">
        <f t="shared" si="25"/>
        <v>0</v>
      </c>
      <c r="BB61" s="2">
        <f t="shared" si="26"/>
        <v>0</v>
      </c>
      <c r="BC61" s="1" t="e">
        <f t="shared" si="27"/>
        <v>#DIV/0!</v>
      </c>
      <c r="BD61" s="1" t="e">
        <f t="shared" si="28"/>
        <v>#DIV/0!</v>
      </c>
      <c r="BE61" s="1" t="e">
        <f t="shared" si="29"/>
        <v>#DIV/0!</v>
      </c>
    </row>
    <row r="62" spans="5:57" x14ac:dyDescent="0.25">
      <c r="G62">
        <f t="shared" si="0"/>
        <v>0</v>
      </c>
      <c r="M62" s="4" t="b">
        <f t="shared" si="1"/>
        <v>0</v>
      </c>
      <c r="N62" s="3">
        <f t="shared" si="30"/>
        <v>0</v>
      </c>
      <c r="O62" s="4">
        <f t="shared" si="2"/>
        <v>0</v>
      </c>
      <c r="P62">
        <v>2.4E-2</v>
      </c>
      <c r="Q62">
        <f t="shared" si="40"/>
        <v>0</v>
      </c>
      <c r="R62" s="4">
        <f t="shared" si="4"/>
        <v>0</v>
      </c>
      <c r="S62" s="4">
        <f t="shared" si="31"/>
        <v>0</v>
      </c>
      <c r="T62" s="4">
        <f t="shared" si="6"/>
        <v>0</v>
      </c>
      <c r="U62">
        <f t="shared" si="39"/>
        <v>0</v>
      </c>
      <c r="V62">
        <f t="shared" si="7"/>
        <v>0</v>
      </c>
      <c r="W62">
        <v>150</v>
      </c>
      <c r="X62" s="4">
        <f t="shared" si="8"/>
        <v>0</v>
      </c>
      <c r="Y62" s="3">
        <f t="shared" si="9"/>
        <v>0</v>
      </c>
      <c r="Z62" s="3">
        <v>1.4</v>
      </c>
      <c r="AA62" s="3">
        <v>24</v>
      </c>
      <c r="AB62" s="3">
        <f t="shared" si="32"/>
        <v>0</v>
      </c>
      <c r="AC62" s="7">
        <v>67.5</v>
      </c>
      <c r="AD62">
        <f t="shared" si="33"/>
        <v>0.52179707870370362</v>
      </c>
      <c r="AE62">
        <f t="shared" si="34"/>
        <v>0.32122167592592588</v>
      </c>
      <c r="AF62" s="5">
        <f t="shared" si="35"/>
        <v>0</v>
      </c>
      <c r="AG62" t="e">
        <f t="shared" si="10"/>
        <v>#DIV/0!</v>
      </c>
      <c r="AH62" s="1">
        <f t="shared" si="36"/>
        <v>0</v>
      </c>
      <c r="AI62" s="4" t="e">
        <f t="shared" si="37"/>
        <v>#DIV/0!</v>
      </c>
      <c r="AJ62">
        <v>0.19</v>
      </c>
      <c r="AK62" s="4">
        <f t="shared" si="11"/>
        <v>9.730136986301369E-3</v>
      </c>
      <c r="AL62" s="1" t="e">
        <f t="shared" si="38"/>
        <v>#DIV/0!</v>
      </c>
      <c r="AM62" s="2">
        <f t="shared" si="12"/>
        <v>0</v>
      </c>
      <c r="AN62" s="2" t="e">
        <f t="shared" si="13"/>
        <v>#DIV/0!</v>
      </c>
      <c r="AO62">
        <v>15.5</v>
      </c>
      <c r="AP62">
        <f t="shared" si="14"/>
        <v>10.404109589041097</v>
      </c>
      <c r="AQ62">
        <f t="shared" si="15"/>
        <v>5.095890410958904</v>
      </c>
      <c r="AR62">
        <f t="shared" si="16"/>
        <v>2.547945205479452</v>
      </c>
      <c r="AS62">
        <f t="shared" si="17"/>
        <v>0.56054794520547946</v>
      </c>
      <c r="AT62">
        <f t="shared" si="18"/>
        <v>5.6054794520547947E-3</v>
      </c>
      <c r="AU62">
        <f t="shared" si="19"/>
        <v>8.8086105675146773E-3</v>
      </c>
      <c r="AV62" s="1">
        <f t="shared" si="20"/>
        <v>0</v>
      </c>
      <c r="AW62" s="2">
        <f t="shared" si="21"/>
        <v>0</v>
      </c>
      <c r="AX62">
        <f t="shared" si="22"/>
        <v>1.9873972602739727</v>
      </c>
      <c r="AY62">
        <f t="shared" si="23"/>
        <v>3.9747945205479453E-2</v>
      </c>
      <c r="AZ62">
        <f t="shared" si="24"/>
        <v>6.2461056751467715E-2</v>
      </c>
      <c r="BA62" s="1">
        <f t="shared" si="25"/>
        <v>0</v>
      </c>
      <c r="BB62" s="2">
        <f t="shared" si="26"/>
        <v>0</v>
      </c>
      <c r="BC62" s="1" t="e">
        <f t="shared" si="27"/>
        <v>#DIV/0!</v>
      </c>
      <c r="BD62" s="1" t="e">
        <f t="shared" si="28"/>
        <v>#DIV/0!</v>
      </c>
      <c r="BE62" s="1" t="e">
        <f t="shared" si="29"/>
        <v>#DIV/0!</v>
      </c>
    </row>
    <row r="63" spans="5:57" x14ac:dyDescent="0.25">
      <c r="G63">
        <f t="shared" si="0"/>
        <v>0</v>
      </c>
      <c r="M63" s="4" t="b">
        <f t="shared" si="1"/>
        <v>0</v>
      </c>
      <c r="N63" s="3">
        <f t="shared" si="30"/>
        <v>0</v>
      </c>
      <c r="O63" s="4">
        <f t="shared" si="2"/>
        <v>0</v>
      </c>
      <c r="P63">
        <v>2.4E-2</v>
      </c>
      <c r="Q63">
        <f t="shared" si="40"/>
        <v>0</v>
      </c>
      <c r="R63" s="4">
        <f t="shared" si="4"/>
        <v>0</v>
      </c>
      <c r="S63" s="4">
        <f t="shared" si="31"/>
        <v>0</v>
      </c>
      <c r="T63" s="4">
        <f t="shared" si="6"/>
        <v>0</v>
      </c>
      <c r="U63">
        <f t="shared" si="39"/>
        <v>0</v>
      </c>
      <c r="V63">
        <f t="shared" si="7"/>
        <v>0</v>
      </c>
      <c r="W63">
        <v>150</v>
      </c>
      <c r="X63" s="4">
        <f t="shared" ref="X63:X126" si="41">W63*V63</f>
        <v>0</v>
      </c>
      <c r="Y63" s="3">
        <f t="shared" si="9"/>
        <v>0</v>
      </c>
      <c r="Z63" s="3">
        <v>1.4</v>
      </c>
      <c r="AA63" s="3">
        <v>24</v>
      </c>
      <c r="AB63" s="3">
        <f t="shared" si="32"/>
        <v>0</v>
      </c>
      <c r="AC63" s="7">
        <v>67.5</v>
      </c>
      <c r="AD63">
        <f t="shared" ref="AD63:AD126" si="42">(1.123-(4.092*0.001*AC63)+(1.126*0.00001*(AC63*AC63))-(25.4/AC63))</f>
        <v>0.52179707870370362</v>
      </c>
      <c r="AE63">
        <f t="shared" si="34"/>
        <v>0.32122167592592588</v>
      </c>
      <c r="AF63" s="5">
        <f t="shared" si="35"/>
        <v>0</v>
      </c>
      <c r="AG63" t="e">
        <f t="shared" si="10"/>
        <v>#DIV/0!</v>
      </c>
      <c r="AH63" s="1">
        <f t="shared" si="36"/>
        <v>0</v>
      </c>
      <c r="AI63" s="4" t="e">
        <f t="shared" si="37"/>
        <v>#DIV/0!</v>
      </c>
      <c r="AJ63">
        <v>0.19</v>
      </c>
      <c r="AK63" s="4">
        <f t="shared" ref="AK63:AK126" si="43">(0.0047*245+0.02*120)/365</f>
        <v>9.730136986301369E-3</v>
      </c>
      <c r="AL63" s="1" t="e">
        <f t="shared" si="38"/>
        <v>#DIV/0!</v>
      </c>
      <c r="AM63" s="2">
        <f t="shared" si="12"/>
        <v>0</v>
      </c>
      <c r="AN63" s="2" t="e">
        <f t="shared" si="13"/>
        <v>#DIV/0!</v>
      </c>
      <c r="AO63">
        <v>15.5</v>
      </c>
      <c r="AP63">
        <f t="shared" ref="AP63:AP126" si="44">AO63*(245/365)</f>
        <v>10.404109589041097</v>
      </c>
      <c r="AQ63">
        <f t="shared" ref="AQ63:AQ126" si="45">AO63*(120/365)</f>
        <v>5.095890410958904</v>
      </c>
      <c r="AR63">
        <f t="shared" ref="AR63:AR126" si="46">0.5*AQ63</f>
        <v>2.547945205479452</v>
      </c>
      <c r="AS63">
        <f t="shared" ref="AS63:AS126" si="47">0.22*AR63</f>
        <v>0.56054794520547946</v>
      </c>
      <c r="AT63">
        <f t="shared" ref="AT63:AT126" si="48">0.01*AS63</f>
        <v>5.6054794520547947E-3</v>
      </c>
      <c r="AU63">
        <f t="shared" ref="AU63:AU126" si="49">AT63*44/28</f>
        <v>8.8086105675146773E-3</v>
      </c>
      <c r="AV63" s="1">
        <f t="shared" si="20"/>
        <v>0</v>
      </c>
      <c r="AW63" s="2">
        <f t="shared" si="21"/>
        <v>0</v>
      </c>
      <c r="AX63">
        <f t="shared" si="22"/>
        <v>1.9873972602739727</v>
      </c>
      <c r="AY63">
        <f t="shared" ref="AY63:AY126" si="50">0.02*AX63</f>
        <v>3.9747945205479453E-2</v>
      </c>
      <c r="AZ63">
        <f t="shared" ref="AZ63:AZ126" si="51">AY63*44/28</f>
        <v>6.2461056751467715E-2</v>
      </c>
      <c r="BA63" s="1">
        <f t="shared" si="25"/>
        <v>0</v>
      </c>
      <c r="BB63" s="2">
        <f t="shared" si="26"/>
        <v>0</v>
      </c>
      <c r="BC63" s="1" t="e">
        <f t="shared" si="27"/>
        <v>#DIV/0!</v>
      </c>
      <c r="BD63" s="1" t="e">
        <f t="shared" si="28"/>
        <v>#DIV/0!</v>
      </c>
      <c r="BE63" s="1" t="e">
        <f t="shared" si="29"/>
        <v>#DIV/0!</v>
      </c>
    </row>
    <row r="64" spans="5:57" x14ac:dyDescent="0.25">
      <c r="G64">
        <f t="shared" si="0"/>
        <v>0</v>
      </c>
      <c r="M64" s="4" t="b">
        <f t="shared" si="1"/>
        <v>0</v>
      </c>
      <c r="N64" s="3">
        <f t="shared" si="30"/>
        <v>0</v>
      </c>
      <c r="O64" s="4">
        <f t="shared" ref="O64:O127" si="52">N64*G64</f>
        <v>0</v>
      </c>
      <c r="P64">
        <v>2.4E-2</v>
      </c>
      <c r="Q64">
        <f t="shared" si="40"/>
        <v>0</v>
      </c>
      <c r="R64" s="4">
        <f t="shared" ref="R64:R127" si="53">Q64*G64*(245/365)</f>
        <v>0</v>
      </c>
      <c r="S64" s="4">
        <f t="shared" si="31"/>
        <v>0</v>
      </c>
      <c r="T64" s="4">
        <f t="shared" ref="T64:T127" si="54">S64*L64</f>
        <v>0</v>
      </c>
      <c r="U64">
        <f t="shared" si="39"/>
        <v>0</v>
      </c>
      <c r="V64">
        <f t="shared" ref="V64:V127" si="55">U64*N64</f>
        <v>0</v>
      </c>
      <c r="W64">
        <v>150</v>
      </c>
      <c r="X64" s="4">
        <f t="shared" si="41"/>
        <v>0</v>
      </c>
      <c r="Y64" s="3">
        <f t="shared" ref="Y64:Y127" si="56">O64+R64+T64+X64</f>
        <v>0</v>
      </c>
      <c r="Z64" s="3">
        <v>1.4</v>
      </c>
      <c r="AA64" s="3">
        <v>24</v>
      </c>
      <c r="AB64" s="3">
        <f t="shared" si="32"/>
        <v>0</v>
      </c>
      <c r="AC64" s="7">
        <v>67.5</v>
      </c>
      <c r="AD64">
        <f t="shared" si="42"/>
        <v>0.52179707870370362</v>
      </c>
      <c r="AE64">
        <f t="shared" si="34"/>
        <v>0.32122167592592588</v>
      </c>
      <c r="AF64" s="5">
        <f t="shared" si="35"/>
        <v>0</v>
      </c>
      <c r="AG64" t="e">
        <f t="shared" si="10"/>
        <v>#DIV/0!</v>
      </c>
      <c r="AH64" s="1">
        <f t="shared" si="36"/>
        <v>0</v>
      </c>
      <c r="AI64" s="4" t="e">
        <f t="shared" si="37"/>
        <v>#DIV/0!</v>
      </c>
      <c r="AJ64">
        <v>0.19</v>
      </c>
      <c r="AK64" s="4">
        <f t="shared" si="43"/>
        <v>9.730136986301369E-3</v>
      </c>
      <c r="AL64" s="1" t="e">
        <f t="shared" si="38"/>
        <v>#DIV/0!</v>
      </c>
      <c r="AM64" s="2">
        <f t="shared" ref="AM64:AM127" si="57">AH64*28</f>
        <v>0</v>
      </c>
      <c r="AN64" s="2" t="e">
        <f t="shared" ref="AN64:AN127" si="58">AL64*28</f>
        <v>#DIV/0!</v>
      </c>
      <c r="AO64">
        <v>15.5</v>
      </c>
      <c r="AP64">
        <f t="shared" si="44"/>
        <v>10.404109589041097</v>
      </c>
      <c r="AQ64">
        <f t="shared" si="45"/>
        <v>5.095890410958904</v>
      </c>
      <c r="AR64">
        <f t="shared" si="46"/>
        <v>2.547945205479452</v>
      </c>
      <c r="AS64">
        <f t="shared" si="47"/>
        <v>0.56054794520547946</v>
      </c>
      <c r="AT64">
        <f t="shared" si="48"/>
        <v>5.6054794520547947E-3</v>
      </c>
      <c r="AU64">
        <f t="shared" si="49"/>
        <v>8.8086105675146773E-3</v>
      </c>
      <c r="AV64" s="1">
        <f t="shared" ref="AV64:AV127" si="59">AU64/365*G64</f>
        <v>0</v>
      </c>
      <c r="AW64" s="2">
        <f t="shared" ref="AW64:AW127" si="60">265*AV64</f>
        <v>0</v>
      </c>
      <c r="AX64">
        <f t="shared" ref="AX64:AX127" si="61">0.78*AR64</f>
        <v>1.9873972602739727</v>
      </c>
      <c r="AY64">
        <f t="shared" si="50"/>
        <v>3.9747945205479453E-2</v>
      </c>
      <c r="AZ64">
        <f t="shared" si="51"/>
        <v>6.2461056751467715E-2</v>
      </c>
      <c r="BA64" s="1">
        <f t="shared" ref="BA64:BA127" si="62">AZ64/365*G64</f>
        <v>0</v>
      </c>
      <c r="BB64" s="2">
        <f t="shared" ref="BB64:BB127" si="63">BA64*265</f>
        <v>0</v>
      </c>
      <c r="BC64" s="1" t="e">
        <f t="shared" ref="BC64:BC127" si="64">AM64+AN64+AW64+BB64</f>
        <v>#DIV/0!</v>
      </c>
      <c r="BD64" s="1" t="e">
        <f t="shared" ref="BD64:BD127" si="65">BC64/G64*365</f>
        <v>#DIV/0!</v>
      </c>
      <c r="BE64" s="1" t="e">
        <f t="shared" ref="BE64:BE127" si="66">BC64/L64</f>
        <v>#DIV/0!</v>
      </c>
    </row>
    <row r="65" spans="5:57" x14ac:dyDescent="0.25">
      <c r="G65">
        <f t="shared" si="0"/>
        <v>0</v>
      </c>
      <c r="M65" s="4" t="b">
        <f t="shared" si="1"/>
        <v>0</v>
      </c>
      <c r="N65" s="3">
        <f t="shared" si="30"/>
        <v>0</v>
      </c>
      <c r="O65" s="4">
        <f t="shared" si="52"/>
        <v>0</v>
      </c>
      <c r="P65">
        <v>2.4E-2</v>
      </c>
      <c r="Q65">
        <f t="shared" si="40"/>
        <v>0</v>
      </c>
      <c r="R65" s="4">
        <f t="shared" si="53"/>
        <v>0</v>
      </c>
      <c r="S65" s="4">
        <f t="shared" si="31"/>
        <v>0</v>
      </c>
      <c r="T65" s="4">
        <f t="shared" si="54"/>
        <v>0</v>
      </c>
      <c r="U65">
        <f t="shared" si="39"/>
        <v>0</v>
      </c>
      <c r="V65">
        <f t="shared" si="55"/>
        <v>0</v>
      </c>
      <c r="W65">
        <v>150</v>
      </c>
      <c r="X65" s="4">
        <f t="shared" si="41"/>
        <v>0</v>
      </c>
      <c r="Y65" s="3">
        <f t="shared" si="56"/>
        <v>0</v>
      </c>
      <c r="Z65" s="3">
        <v>1.4</v>
      </c>
      <c r="AA65" s="3">
        <v>24</v>
      </c>
      <c r="AB65" s="3">
        <f t="shared" si="32"/>
        <v>0</v>
      </c>
      <c r="AC65" s="7">
        <v>67.5</v>
      </c>
      <c r="AD65">
        <f t="shared" si="42"/>
        <v>0.52179707870370362</v>
      </c>
      <c r="AE65">
        <f t="shared" si="34"/>
        <v>0.32122167592592588</v>
      </c>
      <c r="AF65" s="5">
        <f t="shared" si="35"/>
        <v>0</v>
      </c>
      <c r="AG65" t="e">
        <f t="shared" si="10"/>
        <v>#DIV/0!</v>
      </c>
      <c r="AH65" s="1">
        <f t="shared" si="36"/>
        <v>0</v>
      </c>
      <c r="AI65" s="4" t="e">
        <f t="shared" si="37"/>
        <v>#DIV/0!</v>
      </c>
      <c r="AJ65">
        <v>0.19</v>
      </c>
      <c r="AK65" s="4">
        <f t="shared" si="43"/>
        <v>9.730136986301369E-3</v>
      </c>
      <c r="AL65" s="1" t="e">
        <f t="shared" si="38"/>
        <v>#DIV/0!</v>
      </c>
      <c r="AM65" s="2">
        <f t="shared" si="57"/>
        <v>0</v>
      </c>
      <c r="AN65" s="2" t="e">
        <f t="shared" si="58"/>
        <v>#DIV/0!</v>
      </c>
      <c r="AO65">
        <v>15.5</v>
      </c>
      <c r="AP65">
        <f t="shared" si="44"/>
        <v>10.404109589041097</v>
      </c>
      <c r="AQ65">
        <f t="shared" si="45"/>
        <v>5.095890410958904</v>
      </c>
      <c r="AR65">
        <f t="shared" si="46"/>
        <v>2.547945205479452</v>
      </c>
      <c r="AS65">
        <f t="shared" si="47"/>
        <v>0.56054794520547946</v>
      </c>
      <c r="AT65">
        <f t="shared" si="48"/>
        <v>5.6054794520547947E-3</v>
      </c>
      <c r="AU65">
        <f t="shared" si="49"/>
        <v>8.8086105675146773E-3</v>
      </c>
      <c r="AV65" s="1">
        <f t="shared" si="59"/>
        <v>0</v>
      </c>
      <c r="AW65" s="2">
        <f t="shared" si="60"/>
        <v>0</v>
      </c>
      <c r="AX65">
        <f t="shared" si="61"/>
        <v>1.9873972602739727</v>
      </c>
      <c r="AY65">
        <f t="shared" si="50"/>
        <v>3.9747945205479453E-2</v>
      </c>
      <c r="AZ65">
        <f t="shared" si="51"/>
        <v>6.2461056751467715E-2</v>
      </c>
      <c r="BA65" s="1">
        <f t="shared" si="62"/>
        <v>0</v>
      </c>
      <c r="BB65" s="2">
        <f t="shared" si="63"/>
        <v>0</v>
      </c>
      <c r="BC65" s="1" t="e">
        <f t="shared" si="64"/>
        <v>#DIV/0!</v>
      </c>
      <c r="BD65" s="1" t="e">
        <f t="shared" si="65"/>
        <v>#DIV/0!</v>
      </c>
      <c r="BE65" s="1" t="e">
        <f t="shared" si="66"/>
        <v>#DIV/0!</v>
      </c>
    </row>
    <row r="66" spans="5:57" x14ac:dyDescent="0.25">
      <c r="G66">
        <f t="shared" ref="G66:G129" si="67">F66-E66</f>
        <v>0</v>
      </c>
      <c r="M66" s="4" t="b">
        <f t="shared" si="1"/>
        <v>0</v>
      </c>
      <c r="N66" s="3">
        <f t="shared" si="30"/>
        <v>0</v>
      </c>
      <c r="O66" s="4">
        <f t="shared" si="52"/>
        <v>0</v>
      </c>
      <c r="P66">
        <v>2.4E-2</v>
      </c>
      <c r="Q66">
        <f t="shared" si="40"/>
        <v>0</v>
      </c>
      <c r="R66" s="4">
        <f t="shared" si="53"/>
        <v>0</v>
      </c>
      <c r="S66" s="4">
        <f t="shared" si="31"/>
        <v>0</v>
      </c>
      <c r="T66" s="4">
        <f t="shared" si="54"/>
        <v>0</v>
      </c>
      <c r="U66">
        <f t="shared" si="39"/>
        <v>0</v>
      </c>
      <c r="V66">
        <f t="shared" si="55"/>
        <v>0</v>
      </c>
      <c r="W66">
        <v>150</v>
      </c>
      <c r="X66" s="4">
        <f t="shared" si="41"/>
        <v>0</v>
      </c>
      <c r="Y66" s="3">
        <f t="shared" si="56"/>
        <v>0</v>
      </c>
      <c r="Z66" s="3">
        <v>1.4</v>
      </c>
      <c r="AA66" s="3">
        <v>24</v>
      </c>
      <c r="AB66" s="3">
        <f t="shared" si="32"/>
        <v>0</v>
      </c>
      <c r="AC66" s="7">
        <v>67.5</v>
      </c>
      <c r="AD66">
        <f t="shared" si="42"/>
        <v>0.52179707870370362</v>
      </c>
      <c r="AE66">
        <f t="shared" si="34"/>
        <v>0.32122167592592588</v>
      </c>
      <c r="AF66" s="5">
        <f t="shared" si="35"/>
        <v>0</v>
      </c>
      <c r="AG66" t="e">
        <f t="shared" ref="AG66:AG129" si="68">AF66/G66</f>
        <v>#DIV/0!</v>
      </c>
      <c r="AH66" s="1">
        <f t="shared" si="36"/>
        <v>0</v>
      </c>
      <c r="AI66" s="4" t="e">
        <f t="shared" si="37"/>
        <v>#DIV/0!</v>
      </c>
      <c r="AJ66">
        <v>0.19</v>
      </c>
      <c r="AK66" s="4">
        <f t="shared" si="43"/>
        <v>9.730136986301369E-3</v>
      </c>
      <c r="AL66" s="1" t="e">
        <f t="shared" si="38"/>
        <v>#DIV/0!</v>
      </c>
      <c r="AM66" s="2">
        <f t="shared" si="57"/>
        <v>0</v>
      </c>
      <c r="AN66" s="2" t="e">
        <f t="shared" si="58"/>
        <v>#DIV/0!</v>
      </c>
      <c r="AO66">
        <v>15.5</v>
      </c>
      <c r="AP66">
        <f t="shared" si="44"/>
        <v>10.404109589041097</v>
      </c>
      <c r="AQ66">
        <f t="shared" si="45"/>
        <v>5.095890410958904</v>
      </c>
      <c r="AR66">
        <f t="shared" si="46"/>
        <v>2.547945205479452</v>
      </c>
      <c r="AS66">
        <f t="shared" si="47"/>
        <v>0.56054794520547946</v>
      </c>
      <c r="AT66">
        <f t="shared" si="48"/>
        <v>5.6054794520547947E-3</v>
      </c>
      <c r="AU66">
        <f t="shared" si="49"/>
        <v>8.8086105675146773E-3</v>
      </c>
      <c r="AV66" s="1">
        <f t="shared" si="59"/>
        <v>0</v>
      </c>
      <c r="AW66" s="2">
        <f t="shared" si="60"/>
        <v>0</v>
      </c>
      <c r="AX66">
        <f t="shared" si="61"/>
        <v>1.9873972602739727</v>
      </c>
      <c r="AY66">
        <f t="shared" si="50"/>
        <v>3.9747945205479453E-2</v>
      </c>
      <c r="AZ66">
        <f t="shared" si="51"/>
        <v>6.2461056751467715E-2</v>
      </c>
      <c r="BA66" s="1">
        <f t="shared" si="62"/>
        <v>0</v>
      </c>
      <c r="BB66" s="2">
        <f t="shared" si="63"/>
        <v>0</v>
      </c>
      <c r="BC66" s="1" t="e">
        <f t="shared" si="64"/>
        <v>#DIV/0!</v>
      </c>
      <c r="BD66" s="1" t="e">
        <f t="shared" si="65"/>
        <v>#DIV/0!</v>
      </c>
      <c r="BE66" s="1" t="e">
        <f t="shared" si="66"/>
        <v>#DIV/0!</v>
      </c>
    </row>
    <row r="67" spans="5:57" x14ac:dyDescent="0.25">
      <c r="G67">
        <f t="shared" si="67"/>
        <v>0</v>
      </c>
      <c r="M67" s="4" t="b">
        <f t="shared" ref="M67:M130" si="69">IF(C67="B",50.5,IF(C67="OB",57.6,IF(C67="IP",58.8,IF(C67="OST",""))))</f>
        <v>0</v>
      </c>
      <c r="N67" s="3">
        <f t="shared" ref="N67:N130" si="70">0.217*M67^0.75</f>
        <v>0</v>
      </c>
      <c r="O67" s="4">
        <f t="shared" si="52"/>
        <v>0</v>
      </c>
      <c r="P67">
        <v>2.4E-2</v>
      </c>
      <c r="Q67">
        <f t="shared" si="40"/>
        <v>0</v>
      </c>
      <c r="R67" s="4">
        <f t="shared" si="53"/>
        <v>0</v>
      </c>
      <c r="S67" s="4">
        <f t="shared" ref="S67:S130" si="71">(0.4194*I67)+(0.1585*J67)+(0.2141*K67)</f>
        <v>0</v>
      </c>
      <c r="T67" s="4">
        <f t="shared" si="54"/>
        <v>0</v>
      </c>
      <c r="U67">
        <f t="shared" si="39"/>
        <v>0</v>
      </c>
      <c r="V67">
        <f t="shared" si="55"/>
        <v>0</v>
      </c>
      <c r="W67">
        <v>150</v>
      </c>
      <c r="X67" s="4">
        <f t="shared" si="41"/>
        <v>0</v>
      </c>
      <c r="Y67" s="3">
        <f t="shared" si="56"/>
        <v>0</v>
      </c>
      <c r="Z67" s="3">
        <v>1.4</v>
      </c>
      <c r="AA67" s="3">
        <v>24</v>
      </c>
      <c r="AB67" s="3">
        <f t="shared" ref="AB67:AB130" si="72">Z67*AA67/365*G67</f>
        <v>0</v>
      </c>
      <c r="AC67" s="7">
        <v>67.5</v>
      </c>
      <c r="AD67">
        <f t="shared" si="42"/>
        <v>0.52179707870370362</v>
      </c>
      <c r="AE67">
        <f t="shared" ref="AE67:AE130" si="73">(1.164-(5.16*0.001*AC67)+(1.308*0.00001*(AC67*AC67))-(37.4/AC67))</f>
        <v>0.32122167592592588</v>
      </c>
      <c r="AF67" s="5">
        <f t="shared" ref="AF67:AF130" si="74">((Y67/AD67)+(AB67/AE67))/(AC67/100)</f>
        <v>0</v>
      </c>
      <c r="AG67" t="e">
        <f t="shared" si="68"/>
        <v>#DIV/0!</v>
      </c>
      <c r="AH67" s="1">
        <f t="shared" ref="AH67:AH130" si="75">AF67*0.067/55.65</f>
        <v>0</v>
      </c>
      <c r="AI67" s="4" t="e">
        <f t="shared" ref="AI67:AI130" si="76">(AG67*(1-AC67/100)+(0.04*AG67))*(0.92/18.45)</f>
        <v>#DIV/0!</v>
      </c>
      <c r="AJ67">
        <v>0.19</v>
      </c>
      <c r="AK67" s="4">
        <f t="shared" si="43"/>
        <v>9.730136986301369E-3</v>
      </c>
      <c r="AL67" s="1" t="e">
        <f t="shared" ref="AL67:AL130" si="77">(AI67*G67)*(AJ67*0.67*AK67)</f>
        <v>#DIV/0!</v>
      </c>
      <c r="AM67" s="2">
        <f t="shared" si="57"/>
        <v>0</v>
      </c>
      <c r="AN67" s="2" t="e">
        <f t="shared" si="58"/>
        <v>#DIV/0!</v>
      </c>
      <c r="AO67">
        <v>15.5</v>
      </c>
      <c r="AP67">
        <f t="shared" si="44"/>
        <v>10.404109589041097</v>
      </c>
      <c r="AQ67">
        <f t="shared" si="45"/>
        <v>5.095890410958904</v>
      </c>
      <c r="AR67">
        <f t="shared" si="46"/>
        <v>2.547945205479452</v>
      </c>
      <c r="AS67">
        <f t="shared" si="47"/>
        <v>0.56054794520547946</v>
      </c>
      <c r="AT67">
        <f t="shared" si="48"/>
        <v>5.6054794520547947E-3</v>
      </c>
      <c r="AU67">
        <f t="shared" si="49"/>
        <v>8.8086105675146773E-3</v>
      </c>
      <c r="AV67" s="1">
        <f t="shared" si="59"/>
        <v>0</v>
      </c>
      <c r="AW67" s="2">
        <f t="shared" si="60"/>
        <v>0</v>
      </c>
      <c r="AX67">
        <f t="shared" si="61"/>
        <v>1.9873972602739727</v>
      </c>
      <c r="AY67">
        <f t="shared" si="50"/>
        <v>3.9747945205479453E-2</v>
      </c>
      <c r="AZ67">
        <f t="shared" si="51"/>
        <v>6.2461056751467715E-2</v>
      </c>
      <c r="BA67" s="1">
        <f t="shared" si="62"/>
        <v>0</v>
      </c>
      <c r="BB67" s="2">
        <f t="shared" si="63"/>
        <v>0</v>
      </c>
      <c r="BC67" s="1" t="e">
        <f t="shared" si="64"/>
        <v>#DIV/0!</v>
      </c>
      <c r="BD67" s="1" t="e">
        <f t="shared" si="65"/>
        <v>#DIV/0!</v>
      </c>
      <c r="BE67" s="1" t="e">
        <f t="shared" si="66"/>
        <v>#DIV/0!</v>
      </c>
    </row>
    <row r="68" spans="5:57" x14ac:dyDescent="0.25">
      <c r="E68" s="6"/>
      <c r="F68" s="6"/>
      <c r="G68">
        <f t="shared" si="67"/>
        <v>0</v>
      </c>
      <c r="M68" s="4" t="b">
        <f t="shared" si="69"/>
        <v>0</v>
      </c>
      <c r="N68" s="3">
        <f t="shared" si="70"/>
        <v>0</v>
      </c>
      <c r="O68" s="4">
        <f t="shared" si="52"/>
        <v>0</v>
      </c>
      <c r="P68">
        <v>2.4E-2</v>
      </c>
      <c r="Q68">
        <f t="shared" si="40"/>
        <v>0</v>
      </c>
      <c r="R68" s="4">
        <f t="shared" si="53"/>
        <v>0</v>
      </c>
      <c r="S68" s="4">
        <f t="shared" si="71"/>
        <v>0</v>
      </c>
      <c r="T68" s="4">
        <f t="shared" si="54"/>
        <v>0</v>
      </c>
      <c r="U68">
        <f t="shared" ref="U68:U131" si="78">IF(H68=U146,0,IF(H68=1,0.077,IF(H68=2,0.126,IF(H68&gt;2,0.15,""))))</f>
        <v>0</v>
      </c>
      <c r="V68">
        <f t="shared" si="55"/>
        <v>0</v>
      </c>
      <c r="W68">
        <v>150</v>
      </c>
      <c r="X68" s="4">
        <f t="shared" si="41"/>
        <v>0</v>
      </c>
      <c r="Y68" s="3">
        <f t="shared" si="56"/>
        <v>0</v>
      </c>
      <c r="Z68" s="3">
        <v>1.4</v>
      </c>
      <c r="AA68" s="3">
        <v>24</v>
      </c>
      <c r="AB68" s="3">
        <f t="shared" si="72"/>
        <v>0</v>
      </c>
      <c r="AC68" s="7">
        <v>67.5</v>
      </c>
      <c r="AD68">
        <f t="shared" si="42"/>
        <v>0.52179707870370362</v>
      </c>
      <c r="AE68">
        <f t="shared" si="73"/>
        <v>0.32122167592592588</v>
      </c>
      <c r="AF68" s="5">
        <f t="shared" si="74"/>
        <v>0</v>
      </c>
      <c r="AG68" t="e">
        <f t="shared" si="68"/>
        <v>#DIV/0!</v>
      </c>
      <c r="AH68" s="1">
        <f t="shared" si="75"/>
        <v>0</v>
      </c>
      <c r="AI68" s="4" t="e">
        <f t="shared" si="76"/>
        <v>#DIV/0!</v>
      </c>
      <c r="AJ68">
        <v>0.19</v>
      </c>
      <c r="AK68" s="4">
        <f t="shared" si="43"/>
        <v>9.730136986301369E-3</v>
      </c>
      <c r="AL68" s="1" t="e">
        <f t="shared" si="77"/>
        <v>#DIV/0!</v>
      </c>
      <c r="AM68" s="2">
        <f t="shared" si="57"/>
        <v>0</v>
      </c>
      <c r="AN68" s="2" t="e">
        <f t="shared" si="58"/>
        <v>#DIV/0!</v>
      </c>
      <c r="AO68">
        <v>15.5</v>
      </c>
      <c r="AP68">
        <f t="shared" si="44"/>
        <v>10.404109589041097</v>
      </c>
      <c r="AQ68">
        <f t="shared" si="45"/>
        <v>5.095890410958904</v>
      </c>
      <c r="AR68">
        <f t="shared" si="46"/>
        <v>2.547945205479452</v>
      </c>
      <c r="AS68">
        <f t="shared" si="47"/>
        <v>0.56054794520547946</v>
      </c>
      <c r="AT68">
        <f t="shared" si="48"/>
        <v>5.6054794520547947E-3</v>
      </c>
      <c r="AU68">
        <f t="shared" si="49"/>
        <v>8.8086105675146773E-3</v>
      </c>
      <c r="AV68" s="1">
        <f t="shared" si="59"/>
        <v>0</v>
      </c>
      <c r="AW68" s="2">
        <f t="shared" si="60"/>
        <v>0</v>
      </c>
      <c r="AX68">
        <f t="shared" si="61"/>
        <v>1.9873972602739727</v>
      </c>
      <c r="AY68">
        <f t="shared" si="50"/>
        <v>3.9747945205479453E-2</v>
      </c>
      <c r="AZ68">
        <f t="shared" si="51"/>
        <v>6.2461056751467715E-2</v>
      </c>
      <c r="BA68" s="1">
        <f t="shared" si="62"/>
        <v>0</v>
      </c>
      <c r="BB68" s="2">
        <f t="shared" si="63"/>
        <v>0</v>
      </c>
      <c r="BC68" s="1" t="e">
        <f t="shared" si="64"/>
        <v>#DIV/0!</v>
      </c>
      <c r="BD68" s="1" t="e">
        <f t="shared" si="65"/>
        <v>#DIV/0!</v>
      </c>
      <c r="BE68" s="1" t="e">
        <f t="shared" si="66"/>
        <v>#DIV/0!</v>
      </c>
    </row>
    <row r="69" spans="5:57" x14ac:dyDescent="0.25">
      <c r="G69">
        <f t="shared" si="67"/>
        <v>0</v>
      </c>
      <c r="M69" s="4" t="b">
        <f t="shared" si="69"/>
        <v>0</v>
      </c>
      <c r="N69" s="3">
        <f t="shared" si="70"/>
        <v>0</v>
      </c>
      <c r="O69" s="4">
        <f t="shared" si="52"/>
        <v>0</v>
      </c>
      <c r="P69">
        <v>2.4E-2</v>
      </c>
      <c r="Q69">
        <f t="shared" si="40"/>
        <v>0</v>
      </c>
      <c r="R69" s="4">
        <f t="shared" si="53"/>
        <v>0</v>
      </c>
      <c r="S69" s="4">
        <f t="shared" si="71"/>
        <v>0</v>
      </c>
      <c r="T69" s="4">
        <f t="shared" si="54"/>
        <v>0</v>
      </c>
      <c r="U69">
        <f t="shared" si="78"/>
        <v>0</v>
      </c>
      <c r="V69">
        <f t="shared" si="55"/>
        <v>0</v>
      </c>
      <c r="W69">
        <v>150</v>
      </c>
      <c r="X69" s="4">
        <f t="shared" si="41"/>
        <v>0</v>
      </c>
      <c r="Y69" s="3">
        <f t="shared" si="56"/>
        <v>0</v>
      </c>
      <c r="Z69" s="3">
        <v>1.4</v>
      </c>
      <c r="AA69" s="3">
        <v>24</v>
      </c>
      <c r="AB69" s="3">
        <f t="shared" si="72"/>
        <v>0</v>
      </c>
      <c r="AC69" s="7">
        <v>67.5</v>
      </c>
      <c r="AD69">
        <f t="shared" si="42"/>
        <v>0.52179707870370362</v>
      </c>
      <c r="AE69">
        <f t="shared" si="73"/>
        <v>0.32122167592592588</v>
      </c>
      <c r="AF69" s="5">
        <f t="shared" si="74"/>
        <v>0</v>
      </c>
      <c r="AG69" t="e">
        <f t="shared" si="68"/>
        <v>#DIV/0!</v>
      </c>
      <c r="AH69" s="1">
        <f t="shared" si="75"/>
        <v>0</v>
      </c>
      <c r="AI69" s="4" t="e">
        <f t="shared" si="76"/>
        <v>#DIV/0!</v>
      </c>
      <c r="AJ69">
        <v>0.19</v>
      </c>
      <c r="AK69" s="4">
        <f t="shared" si="43"/>
        <v>9.730136986301369E-3</v>
      </c>
      <c r="AL69" s="1" t="e">
        <f t="shared" si="77"/>
        <v>#DIV/0!</v>
      </c>
      <c r="AM69" s="2">
        <f t="shared" si="57"/>
        <v>0</v>
      </c>
      <c r="AN69" s="2" t="e">
        <f t="shared" si="58"/>
        <v>#DIV/0!</v>
      </c>
      <c r="AO69">
        <v>15.5</v>
      </c>
      <c r="AP69">
        <f t="shared" si="44"/>
        <v>10.404109589041097</v>
      </c>
      <c r="AQ69">
        <f t="shared" si="45"/>
        <v>5.095890410958904</v>
      </c>
      <c r="AR69">
        <f t="shared" si="46"/>
        <v>2.547945205479452</v>
      </c>
      <c r="AS69">
        <f t="shared" si="47"/>
        <v>0.56054794520547946</v>
      </c>
      <c r="AT69">
        <f t="shared" si="48"/>
        <v>5.6054794520547947E-3</v>
      </c>
      <c r="AU69">
        <f t="shared" si="49"/>
        <v>8.8086105675146773E-3</v>
      </c>
      <c r="AV69" s="1">
        <f t="shared" si="59"/>
        <v>0</v>
      </c>
      <c r="AW69" s="2">
        <f t="shared" si="60"/>
        <v>0</v>
      </c>
      <c r="AX69">
        <f t="shared" si="61"/>
        <v>1.9873972602739727</v>
      </c>
      <c r="AY69">
        <f t="shared" si="50"/>
        <v>3.9747945205479453E-2</v>
      </c>
      <c r="AZ69">
        <f t="shared" si="51"/>
        <v>6.2461056751467715E-2</v>
      </c>
      <c r="BA69" s="1">
        <f t="shared" si="62"/>
        <v>0</v>
      </c>
      <c r="BB69" s="2">
        <f t="shared" si="63"/>
        <v>0</v>
      </c>
      <c r="BC69" s="1" t="e">
        <f t="shared" si="64"/>
        <v>#DIV/0!</v>
      </c>
      <c r="BD69" s="1" t="e">
        <f t="shared" si="65"/>
        <v>#DIV/0!</v>
      </c>
      <c r="BE69" s="1" t="e">
        <f t="shared" si="66"/>
        <v>#DIV/0!</v>
      </c>
    </row>
    <row r="70" spans="5:57" x14ac:dyDescent="0.25">
      <c r="G70">
        <f t="shared" si="67"/>
        <v>0</v>
      </c>
      <c r="M70" s="4" t="b">
        <f t="shared" si="69"/>
        <v>0</v>
      </c>
      <c r="N70" s="3">
        <f t="shared" si="70"/>
        <v>0</v>
      </c>
      <c r="O70" s="4">
        <f t="shared" si="52"/>
        <v>0</v>
      </c>
      <c r="P70">
        <v>2.4E-2</v>
      </c>
      <c r="Q70">
        <f t="shared" si="40"/>
        <v>0</v>
      </c>
      <c r="R70" s="4">
        <f t="shared" si="53"/>
        <v>0</v>
      </c>
      <c r="S70" s="4">
        <f t="shared" si="71"/>
        <v>0</v>
      </c>
      <c r="T70" s="4">
        <f t="shared" si="54"/>
        <v>0</v>
      </c>
      <c r="U70">
        <f t="shared" si="78"/>
        <v>0</v>
      </c>
      <c r="V70">
        <f t="shared" si="55"/>
        <v>0</v>
      </c>
      <c r="W70">
        <v>150</v>
      </c>
      <c r="X70" s="4">
        <f t="shared" si="41"/>
        <v>0</v>
      </c>
      <c r="Y70" s="3">
        <f t="shared" si="56"/>
        <v>0</v>
      </c>
      <c r="Z70" s="3">
        <v>1.4</v>
      </c>
      <c r="AA70" s="3">
        <v>24</v>
      </c>
      <c r="AB70" s="3">
        <f t="shared" si="72"/>
        <v>0</v>
      </c>
      <c r="AC70" s="7">
        <v>67.5</v>
      </c>
      <c r="AD70">
        <f t="shared" si="42"/>
        <v>0.52179707870370362</v>
      </c>
      <c r="AE70">
        <f t="shared" si="73"/>
        <v>0.32122167592592588</v>
      </c>
      <c r="AF70" s="5">
        <f t="shared" si="74"/>
        <v>0</v>
      </c>
      <c r="AG70" t="e">
        <f t="shared" si="68"/>
        <v>#DIV/0!</v>
      </c>
      <c r="AH70" s="1">
        <f t="shared" si="75"/>
        <v>0</v>
      </c>
      <c r="AI70" s="4" t="e">
        <f t="shared" si="76"/>
        <v>#DIV/0!</v>
      </c>
      <c r="AJ70">
        <v>0.19</v>
      </c>
      <c r="AK70" s="4">
        <f t="shared" si="43"/>
        <v>9.730136986301369E-3</v>
      </c>
      <c r="AL70" s="1" t="e">
        <f t="shared" si="77"/>
        <v>#DIV/0!</v>
      </c>
      <c r="AM70" s="2">
        <f t="shared" si="57"/>
        <v>0</v>
      </c>
      <c r="AN70" s="2" t="e">
        <f t="shared" si="58"/>
        <v>#DIV/0!</v>
      </c>
      <c r="AO70">
        <v>15.5</v>
      </c>
      <c r="AP70">
        <f t="shared" si="44"/>
        <v>10.404109589041097</v>
      </c>
      <c r="AQ70">
        <f t="shared" si="45"/>
        <v>5.095890410958904</v>
      </c>
      <c r="AR70">
        <f t="shared" si="46"/>
        <v>2.547945205479452</v>
      </c>
      <c r="AS70">
        <f t="shared" si="47"/>
        <v>0.56054794520547946</v>
      </c>
      <c r="AT70">
        <f t="shared" si="48"/>
        <v>5.6054794520547947E-3</v>
      </c>
      <c r="AU70">
        <f t="shared" si="49"/>
        <v>8.8086105675146773E-3</v>
      </c>
      <c r="AV70" s="1">
        <f t="shared" si="59"/>
        <v>0</v>
      </c>
      <c r="AW70" s="2">
        <f t="shared" si="60"/>
        <v>0</v>
      </c>
      <c r="AX70">
        <f t="shared" si="61"/>
        <v>1.9873972602739727</v>
      </c>
      <c r="AY70">
        <f t="shared" si="50"/>
        <v>3.9747945205479453E-2</v>
      </c>
      <c r="AZ70">
        <f t="shared" si="51"/>
        <v>6.2461056751467715E-2</v>
      </c>
      <c r="BA70" s="1">
        <f t="shared" si="62"/>
        <v>0</v>
      </c>
      <c r="BB70" s="2">
        <f t="shared" si="63"/>
        <v>0</v>
      </c>
      <c r="BC70" s="1" t="e">
        <f t="shared" si="64"/>
        <v>#DIV/0!</v>
      </c>
      <c r="BD70" s="1" t="e">
        <f t="shared" si="65"/>
        <v>#DIV/0!</v>
      </c>
      <c r="BE70" s="1" t="e">
        <f t="shared" si="66"/>
        <v>#DIV/0!</v>
      </c>
    </row>
    <row r="71" spans="5:57" x14ac:dyDescent="0.25">
      <c r="G71">
        <f t="shared" si="67"/>
        <v>0</v>
      </c>
      <c r="M71" s="4" t="b">
        <f t="shared" si="69"/>
        <v>0</v>
      </c>
      <c r="N71" s="3">
        <f t="shared" si="70"/>
        <v>0</v>
      </c>
      <c r="O71" s="4">
        <f t="shared" si="52"/>
        <v>0</v>
      </c>
      <c r="P71">
        <v>2.4E-2</v>
      </c>
      <c r="Q71">
        <f t="shared" si="40"/>
        <v>0</v>
      </c>
      <c r="R71" s="4">
        <f t="shared" si="53"/>
        <v>0</v>
      </c>
      <c r="S71" s="4">
        <f t="shared" si="71"/>
        <v>0</v>
      </c>
      <c r="T71" s="4">
        <f t="shared" si="54"/>
        <v>0</v>
      </c>
      <c r="U71">
        <f t="shared" si="78"/>
        <v>0</v>
      </c>
      <c r="V71">
        <f t="shared" si="55"/>
        <v>0</v>
      </c>
      <c r="W71">
        <v>150</v>
      </c>
      <c r="X71" s="4">
        <f t="shared" si="41"/>
        <v>0</v>
      </c>
      <c r="Y71" s="3">
        <f t="shared" si="56"/>
        <v>0</v>
      </c>
      <c r="Z71" s="3">
        <v>1.4</v>
      </c>
      <c r="AA71" s="3">
        <v>24</v>
      </c>
      <c r="AB71" s="3">
        <f t="shared" si="72"/>
        <v>0</v>
      </c>
      <c r="AC71" s="7">
        <v>67.5</v>
      </c>
      <c r="AD71">
        <f t="shared" si="42"/>
        <v>0.52179707870370362</v>
      </c>
      <c r="AE71">
        <f t="shared" si="73"/>
        <v>0.32122167592592588</v>
      </c>
      <c r="AF71" s="5">
        <f t="shared" si="74"/>
        <v>0</v>
      </c>
      <c r="AG71" t="e">
        <f t="shared" si="68"/>
        <v>#DIV/0!</v>
      </c>
      <c r="AH71" s="1">
        <f t="shared" si="75"/>
        <v>0</v>
      </c>
      <c r="AI71" s="4" t="e">
        <f t="shared" si="76"/>
        <v>#DIV/0!</v>
      </c>
      <c r="AJ71">
        <v>0.19</v>
      </c>
      <c r="AK71" s="4">
        <f t="shared" si="43"/>
        <v>9.730136986301369E-3</v>
      </c>
      <c r="AL71" s="1" t="e">
        <f t="shared" si="77"/>
        <v>#DIV/0!</v>
      </c>
      <c r="AM71" s="2">
        <f t="shared" si="57"/>
        <v>0</v>
      </c>
      <c r="AN71" s="2" t="e">
        <f t="shared" si="58"/>
        <v>#DIV/0!</v>
      </c>
      <c r="AO71">
        <v>15.5</v>
      </c>
      <c r="AP71">
        <f t="shared" si="44"/>
        <v>10.404109589041097</v>
      </c>
      <c r="AQ71">
        <f t="shared" si="45"/>
        <v>5.095890410958904</v>
      </c>
      <c r="AR71">
        <f t="shared" si="46"/>
        <v>2.547945205479452</v>
      </c>
      <c r="AS71">
        <f t="shared" si="47"/>
        <v>0.56054794520547946</v>
      </c>
      <c r="AT71">
        <f t="shared" si="48"/>
        <v>5.6054794520547947E-3</v>
      </c>
      <c r="AU71">
        <f t="shared" si="49"/>
        <v>8.8086105675146773E-3</v>
      </c>
      <c r="AV71" s="1">
        <f t="shared" si="59"/>
        <v>0</v>
      </c>
      <c r="AW71" s="2">
        <f t="shared" si="60"/>
        <v>0</v>
      </c>
      <c r="AX71">
        <f t="shared" si="61"/>
        <v>1.9873972602739727</v>
      </c>
      <c r="AY71">
        <f t="shared" si="50"/>
        <v>3.9747945205479453E-2</v>
      </c>
      <c r="AZ71">
        <f t="shared" si="51"/>
        <v>6.2461056751467715E-2</v>
      </c>
      <c r="BA71" s="1">
        <f t="shared" si="62"/>
        <v>0</v>
      </c>
      <c r="BB71" s="2">
        <f t="shared" si="63"/>
        <v>0</v>
      </c>
      <c r="BC71" s="1" t="e">
        <f t="shared" si="64"/>
        <v>#DIV/0!</v>
      </c>
      <c r="BD71" s="1" t="e">
        <f t="shared" si="65"/>
        <v>#DIV/0!</v>
      </c>
      <c r="BE71" s="1" t="e">
        <f t="shared" si="66"/>
        <v>#DIV/0!</v>
      </c>
    </row>
    <row r="72" spans="5:57" x14ac:dyDescent="0.25">
      <c r="G72">
        <f t="shared" si="67"/>
        <v>0</v>
      </c>
      <c r="M72" s="4" t="b">
        <f t="shared" si="69"/>
        <v>0</v>
      </c>
      <c r="N72" s="3">
        <f t="shared" si="70"/>
        <v>0</v>
      </c>
      <c r="O72" s="4">
        <f t="shared" si="52"/>
        <v>0</v>
      </c>
      <c r="P72">
        <v>2.4E-2</v>
      </c>
      <c r="Q72">
        <f t="shared" si="40"/>
        <v>0</v>
      </c>
      <c r="R72" s="4">
        <f t="shared" si="53"/>
        <v>0</v>
      </c>
      <c r="S72" s="4">
        <f t="shared" si="71"/>
        <v>0</v>
      </c>
      <c r="T72" s="4">
        <f t="shared" si="54"/>
        <v>0</v>
      </c>
      <c r="U72">
        <f t="shared" si="78"/>
        <v>0</v>
      </c>
      <c r="V72">
        <f t="shared" si="55"/>
        <v>0</v>
      </c>
      <c r="W72">
        <v>150</v>
      </c>
      <c r="X72" s="4">
        <f t="shared" si="41"/>
        <v>0</v>
      </c>
      <c r="Y72" s="3">
        <f t="shared" si="56"/>
        <v>0</v>
      </c>
      <c r="Z72" s="3">
        <v>1.4</v>
      </c>
      <c r="AA72" s="3">
        <v>24</v>
      </c>
      <c r="AB72" s="3">
        <f t="shared" si="72"/>
        <v>0</v>
      </c>
      <c r="AC72" s="7">
        <v>67.5</v>
      </c>
      <c r="AD72">
        <f t="shared" si="42"/>
        <v>0.52179707870370362</v>
      </c>
      <c r="AE72">
        <f t="shared" si="73"/>
        <v>0.32122167592592588</v>
      </c>
      <c r="AF72" s="5">
        <f t="shared" si="74"/>
        <v>0</v>
      </c>
      <c r="AG72" t="e">
        <f t="shared" si="68"/>
        <v>#DIV/0!</v>
      </c>
      <c r="AH72" s="1">
        <f t="shared" si="75"/>
        <v>0</v>
      </c>
      <c r="AI72" s="4" t="e">
        <f t="shared" si="76"/>
        <v>#DIV/0!</v>
      </c>
      <c r="AJ72">
        <v>0.19</v>
      </c>
      <c r="AK72" s="4">
        <f t="shared" si="43"/>
        <v>9.730136986301369E-3</v>
      </c>
      <c r="AL72" s="1" t="e">
        <f t="shared" si="77"/>
        <v>#DIV/0!</v>
      </c>
      <c r="AM72" s="2">
        <f t="shared" si="57"/>
        <v>0</v>
      </c>
      <c r="AN72" s="2" t="e">
        <f t="shared" si="58"/>
        <v>#DIV/0!</v>
      </c>
      <c r="AO72">
        <v>15.5</v>
      </c>
      <c r="AP72">
        <f t="shared" si="44"/>
        <v>10.404109589041097</v>
      </c>
      <c r="AQ72">
        <f t="shared" si="45"/>
        <v>5.095890410958904</v>
      </c>
      <c r="AR72">
        <f t="shared" si="46"/>
        <v>2.547945205479452</v>
      </c>
      <c r="AS72">
        <f t="shared" si="47"/>
        <v>0.56054794520547946</v>
      </c>
      <c r="AT72">
        <f t="shared" si="48"/>
        <v>5.6054794520547947E-3</v>
      </c>
      <c r="AU72">
        <f t="shared" si="49"/>
        <v>8.8086105675146773E-3</v>
      </c>
      <c r="AV72" s="1">
        <f t="shared" si="59"/>
        <v>0</v>
      </c>
      <c r="AW72" s="2">
        <f t="shared" si="60"/>
        <v>0</v>
      </c>
      <c r="AX72">
        <f t="shared" si="61"/>
        <v>1.9873972602739727</v>
      </c>
      <c r="AY72">
        <f t="shared" si="50"/>
        <v>3.9747945205479453E-2</v>
      </c>
      <c r="AZ72">
        <f t="shared" si="51"/>
        <v>6.2461056751467715E-2</v>
      </c>
      <c r="BA72" s="1">
        <f t="shared" si="62"/>
        <v>0</v>
      </c>
      <c r="BB72" s="2">
        <f t="shared" si="63"/>
        <v>0</v>
      </c>
      <c r="BC72" s="1" t="e">
        <f t="shared" si="64"/>
        <v>#DIV/0!</v>
      </c>
      <c r="BD72" s="1" t="e">
        <f t="shared" si="65"/>
        <v>#DIV/0!</v>
      </c>
      <c r="BE72" s="1" t="e">
        <f t="shared" si="66"/>
        <v>#DIV/0!</v>
      </c>
    </row>
    <row r="73" spans="5:57" x14ac:dyDescent="0.25">
      <c r="G73">
        <f t="shared" si="67"/>
        <v>0</v>
      </c>
      <c r="M73" s="4" t="b">
        <f t="shared" si="69"/>
        <v>0</v>
      </c>
      <c r="N73" s="3">
        <f t="shared" si="70"/>
        <v>0</v>
      </c>
      <c r="O73" s="4">
        <f t="shared" si="52"/>
        <v>0</v>
      </c>
      <c r="P73">
        <v>2.4E-2</v>
      </c>
      <c r="Q73">
        <f t="shared" si="40"/>
        <v>0</v>
      </c>
      <c r="R73" s="4">
        <f t="shared" si="53"/>
        <v>0</v>
      </c>
      <c r="S73" s="4">
        <f t="shared" si="71"/>
        <v>0</v>
      </c>
      <c r="T73" s="4">
        <f t="shared" si="54"/>
        <v>0</v>
      </c>
      <c r="U73">
        <f t="shared" si="78"/>
        <v>0</v>
      </c>
      <c r="V73">
        <f t="shared" si="55"/>
        <v>0</v>
      </c>
      <c r="W73">
        <v>150</v>
      </c>
      <c r="X73" s="4">
        <f t="shared" si="41"/>
        <v>0</v>
      </c>
      <c r="Y73" s="3">
        <f t="shared" si="56"/>
        <v>0</v>
      </c>
      <c r="Z73" s="3">
        <v>1.4</v>
      </c>
      <c r="AA73" s="3">
        <v>24</v>
      </c>
      <c r="AB73" s="3">
        <f t="shared" si="72"/>
        <v>0</v>
      </c>
      <c r="AC73" s="7">
        <v>67.5</v>
      </c>
      <c r="AD73">
        <f t="shared" si="42"/>
        <v>0.52179707870370362</v>
      </c>
      <c r="AE73">
        <f t="shared" si="73"/>
        <v>0.32122167592592588</v>
      </c>
      <c r="AF73" s="5">
        <f t="shared" si="74"/>
        <v>0</v>
      </c>
      <c r="AG73" t="e">
        <f t="shared" si="68"/>
        <v>#DIV/0!</v>
      </c>
      <c r="AH73" s="1">
        <f t="shared" si="75"/>
        <v>0</v>
      </c>
      <c r="AI73" s="4" t="e">
        <f t="shared" si="76"/>
        <v>#DIV/0!</v>
      </c>
      <c r="AJ73">
        <v>0.19</v>
      </c>
      <c r="AK73" s="4">
        <f t="shared" si="43"/>
        <v>9.730136986301369E-3</v>
      </c>
      <c r="AL73" s="1" t="e">
        <f t="shared" si="77"/>
        <v>#DIV/0!</v>
      </c>
      <c r="AM73" s="2">
        <f t="shared" si="57"/>
        <v>0</v>
      </c>
      <c r="AN73" s="2" t="e">
        <f t="shared" si="58"/>
        <v>#DIV/0!</v>
      </c>
      <c r="AO73">
        <v>15.5</v>
      </c>
      <c r="AP73">
        <f t="shared" si="44"/>
        <v>10.404109589041097</v>
      </c>
      <c r="AQ73">
        <f t="shared" si="45"/>
        <v>5.095890410958904</v>
      </c>
      <c r="AR73">
        <f t="shared" si="46"/>
        <v>2.547945205479452</v>
      </c>
      <c r="AS73">
        <f t="shared" si="47"/>
        <v>0.56054794520547946</v>
      </c>
      <c r="AT73">
        <f t="shared" si="48"/>
        <v>5.6054794520547947E-3</v>
      </c>
      <c r="AU73">
        <f t="shared" si="49"/>
        <v>8.8086105675146773E-3</v>
      </c>
      <c r="AV73" s="1">
        <f t="shared" si="59"/>
        <v>0</v>
      </c>
      <c r="AW73" s="2">
        <f t="shared" si="60"/>
        <v>0</v>
      </c>
      <c r="AX73">
        <f t="shared" si="61"/>
        <v>1.9873972602739727</v>
      </c>
      <c r="AY73">
        <f t="shared" si="50"/>
        <v>3.9747945205479453E-2</v>
      </c>
      <c r="AZ73">
        <f t="shared" si="51"/>
        <v>6.2461056751467715E-2</v>
      </c>
      <c r="BA73" s="1">
        <f t="shared" si="62"/>
        <v>0</v>
      </c>
      <c r="BB73" s="2">
        <f t="shared" si="63"/>
        <v>0</v>
      </c>
      <c r="BC73" s="1" t="e">
        <f t="shared" si="64"/>
        <v>#DIV/0!</v>
      </c>
      <c r="BD73" s="1" t="e">
        <f t="shared" si="65"/>
        <v>#DIV/0!</v>
      </c>
      <c r="BE73" s="1" t="e">
        <f t="shared" si="66"/>
        <v>#DIV/0!</v>
      </c>
    </row>
    <row r="74" spans="5:57" x14ac:dyDescent="0.25">
      <c r="G74">
        <f t="shared" si="67"/>
        <v>0</v>
      </c>
      <c r="M74" s="4" t="b">
        <f t="shared" si="69"/>
        <v>0</v>
      </c>
      <c r="N74" s="3">
        <f t="shared" si="70"/>
        <v>0</v>
      </c>
      <c r="O74" s="4">
        <f t="shared" si="52"/>
        <v>0</v>
      </c>
      <c r="P74">
        <v>2.4E-2</v>
      </c>
      <c r="Q74">
        <f t="shared" si="40"/>
        <v>0</v>
      </c>
      <c r="R74" s="4">
        <f t="shared" si="53"/>
        <v>0</v>
      </c>
      <c r="S74" s="4">
        <f t="shared" si="71"/>
        <v>0</v>
      </c>
      <c r="T74" s="4">
        <f t="shared" si="54"/>
        <v>0</v>
      </c>
      <c r="U74">
        <f t="shared" si="78"/>
        <v>0</v>
      </c>
      <c r="V74">
        <f t="shared" si="55"/>
        <v>0</v>
      </c>
      <c r="W74">
        <v>150</v>
      </c>
      <c r="X74" s="4">
        <f t="shared" si="41"/>
        <v>0</v>
      </c>
      <c r="Y74" s="3">
        <f t="shared" si="56"/>
        <v>0</v>
      </c>
      <c r="Z74" s="3">
        <v>1.4</v>
      </c>
      <c r="AA74" s="3">
        <v>24</v>
      </c>
      <c r="AB74" s="3">
        <f t="shared" si="72"/>
        <v>0</v>
      </c>
      <c r="AC74" s="7">
        <v>67.5</v>
      </c>
      <c r="AD74">
        <f t="shared" si="42"/>
        <v>0.52179707870370362</v>
      </c>
      <c r="AE74">
        <f t="shared" si="73"/>
        <v>0.32122167592592588</v>
      </c>
      <c r="AF74" s="5">
        <f t="shared" si="74"/>
        <v>0</v>
      </c>
      <c r="AG74" t="e">
        <f t="shared" si="68"/>
        <v>#DIV/0!</v>
      </c>
      <c r="AH74" s="1">
        <f t="shared" si="75"/>
        <v>0</v>
      </c>
      <c r="AI74" s="4" t="e">
        <f t="shared" si="76"/>
        <v>#DIV/0!</v>
      </c>
      <c r="AJ74">
        <v>0.19</v>
      </c>
      <c r="AK74" s="4">
        <f t="shared" si="43"/>
        <v>9.730136986301369E-3</v>
      </c>
      <c r="AL74" s="1" t="e">
        <f t="shared" si="77"/>
        <v>#DIV/0!</v>
      </c>
      <c r="AM74" s="2">
        <f t="shared" si="57"/>
        <v>0</v>
      </c>
      <c r="AN74" s="2" t="e">
        <f t="shared" si="58"/>
        <v>#DIV/0!</v>
      </c>
      <c r="AO74">
        <v>15.5</v>
      </c>
      <c r="AP74">
        <f t="shared" si="44"/>
        <v>10.404109589041097</v>
      </c>
      <c r="AQ74">
        <f t="shared" si="45"/>
        <v>5.095890410958904</v>
      </c>
      <c r="AR74">
        <f t="shared" si="46"/>
        <v>2.547945205479452</v>
      </c>
      <c r="AS74">
        <f t="shared" si="47"/>
        <v>0.56054794520547946</v>
      </c>
      <c r="AT74">
        <f t="shared" si="48"/>
        <v>5.6054794520547947E-3</v>
      </c>
      <c r="AU74">
        <f t="shared" si="49"/>
        <v>8.8086105675146773E-3</v>
      </c>
      <c r="AV74" s="1">
        <f t="shared" si="59"/>
        <v>0</v>
      </c>
      <c r="AW74" s="2">
        <f t="shared" si="60"/>
        <v>0</v>
      </c>
      <c r="AX74">
        <f t="shared" si="61"/>
        <v>1.9873972602739727</v>
      </c>
      <c r="AY74">
        <f t="shared" si="50"/>
        <v>3.9747945205479453E-2</v>
      </c>
      <c r="AZ74">
        <f t="shared" si="51"/>
        <v>6.2461056751467715E-2</v>
      </c>
      <c r="BA74" s="1">
        <f t="shared" si="62"/>
        <v>0</v>
      </c>
      <c r="BB74" s="2">
        <f t="shared" si="63"/>
        <v>0</v>
      </c>
      <c r="BC74" s="1" t="e">
        <f t="shared" si="64"/>
        <v>#DIV/0!</v>
      </c>
      <c r="BD74" s="1" t="e">
        <f t="shared" si="65"/>
        <v>#DIV/0!</v>
      </c>
      <c r="BE74" s="1" t="e">
        <f t="shared" si="66"/>
        <v>#DIV/0!</v>
      </c>
    </row>
    <row r="75" spans="5:57" x14ac:dyDescent="0.25">
      <c r="G75">
        <f t="shared" si="67"/>
        <v>0</v>
      </c>
      <c r="M75" s="4" t="b">
        <f t="shared" si="69"/>
        <v>0</v>
      </c>
      <c r="N75" s="3">
        <f t="shared" si="70"/>
        <v>0</v>
      </c>
      <c r="O75" s="4">
        <f t="shared" si="52"/>
        <v>0</v>
      </c>
      <c r="P75">
        <v>2.4E-2</v>
      </c>
      <c r="Q75">
        <f t="shared" si="40"/>
        <v>0</v>
      </c>
      <c r="R75" s="4">
        <f t="shared" si="53"/>
        <v>0</v>
      </c>
      <c r="S75" s="4">
        <f t="shared" si="71"/>
        <v>0</v>
      </c>
      <c r="T75" s="4">
        <f t="shared" si="54"/>
        <v>0</v>
      </c>
      <c r="U75">
        <f t="shared" si="78"/>
        <v>0</v>
      </c>
      <c r="V75">
        <f t="shared" si="55"/>
        <v>0</v>
      </c>
      <c r="W75">
        <v>150</v>
      </c>
      <c r="X75" s="4">
        <f t="shared" si="41"/>
        <v>0</v>
      </c>
      <c r="Y75" s="3">
        <f t="shared" si="56"/>
        <v>0</v>
      </c>
      <c r="Z75" s="3">
        <v>1.4</v>
      </c>
      <c r="AA75" s="3">
        <v>24</v>
      </c>
      <c r="AB75" s="3">
        <f t="shared" si="72"/>
        <v>0</v>
      </c>
      <c r="AC75" s="7">
        <v>67.5</v>
      </c>
      <c r="AD75">
        <f t="shared" si="42"/>
        <v>0.52179707870370362</v>
      </c>
      <c r="AE75">
        <f t="shared" si="73"/>
        <v>0.32122167592592588</v>
      </c>
      <c r="AF75" s="5">
        <f t="shared" si="74"/>
        <v>0</v>
      </c>
      <c r="AG75" t="e">
        <f t="shared" si="68"/>
        <v>#DIV/0!</v>
      </c>
      <c r="AH75" s="1">
        <f t="shared" si="75"/>
        <v>0</v>
      </c>
      <c r="AI75" s="4" t="e">
        <f t="shared" si="76"/>
        <v>#DIV/0!</v>
      </c>
      <c r="AJ75">
        <v>0.19</v>
      </c>
      <c r="AK75" s="4">
        <f t="shared" si="43"/>
        <v>9.730136986301369E-3</v>
      </c>
      <c r="AL75" s="1" t="e">
        <f t="shared" si="77"/>
        <v>#DIV/0!</v>
      </c>
      <c r="AM75" s="2">
        <f t="shared" si="57"/>
        <v>0</v>
      </c>
      <c r="AN75" s="2" t="e">
        <f t="shared" si="58"/>
        <v>#DIV/0!</v>
      </c>
      <c r="AO75">
        <v>15.5</v>
      </c>
      <c r="AP75">
        <f t="shared" si="44"/>
        <v>10.404109589041097</v>
      </c>
      <c r="AQ75">
        <f t="shared" si="45"/>
        <v>5.095890410958904</v>
      </c>
      <c r="AR75">
        <f t="shared" si="46"/>
        <v>2.547945205479452</v>
      </c>
      <c r="AS75">
        <f t="shared" si="47"/>
        <v>0.56054794520547946</v>
      </c>
      <c r="AT75">
        <f t="shared" si="48"/>
        <v>5.6054794520547947E-3</v>
      </c>
      <c r="AU75">
        <f t="shared" si="49"/>
        <v>8.8086105675146773E-3</v>
      </c>
      <c r="AV75" s="1">
        <f t="shared" si="59"/>
        <v>0</v>
      </c>
      <c r="AW75" s="2">
        <f t="shared" si="60"/>
        <v>0</v>
      </c>
      <c r="AX75">
        <f t="shared" si="61"/>
        <v>1.9873972602739727</v>
      </c>
      <c r="AY75">
        <f t="shared" si="50"/>
        <v>3.9747945205479453E-2</v>
      </c>
      <c r="AZ75">
        <f t="shared" si="51"/>
        <v>6.2461056751467715E-2</v>
      </c>
      <c r="BA75" s="1">
        <f t="shared" si="62"/>
        <v>0</v>
      </c>
      <c r="BB75" s="2">
        <f t="shared" si="63"/>
        <v>0</v>
      </c>
      <c r="BC75" s="1" t="e">
        <f t="shared" si="64"/>
        <v>#DIV/0!</v>
      </c>
      <c r="BD75" s="1" t="e">
        <f t="shared" si="65"/>
        <v>#DIV/0!</v>
      </c>
      <c r="BE75" s="1" t="e">
        <f t="shared" si="66"/>
        <v>#DIV/0!</v>
      </c>
    </row>
    <row r="76" spans="5:57" x14ac:dyDescent="0.25">
      <c r="G76">
        <f t="shared" si="67"/>
        <v>0</v>
      </c>
      <c r="M76" s="4" t="b">
        <f t="shared" si="69"/>
        <v>0</v>
      </c>
      <c r="N76" s="3">
        <f t="shared" si="70"/>
        <v>0</v>
      </c>
      <c r="O76" s="4">
        <f t="shared" si="52"/>
        <v>0</v>
      </c>
      <c r="P76">
        <v>2.4E-2</v>
      </c>
      <c r="Q76">
        <f t="shared" si="40"/>
        <v>0</v>
      </c>
      <c r="R76" s="4">
        <f t="shared" si="53"/>
        <v>0</v>
      </c>
      <c r="S76" s="4">
        <f t="shared" si="71"/>
        <v>0</v>
      </c>
      <c r="T76" s="4">
        <f t="shared" si="54"/>
        <v>0</v>
      </c>
      <c r="U76">
        <f t="shared" si="78"/>
        <v>0</v>
      </c>
      <c r="V76">
        <f t="shared" si="55"/>
        <v>0</v>
      </c>
      <c r="W76">
        <v>150</v>
      </c>
      <c r="X76" s="4">
        <f t="shared" si="41"/>
        <v>0</v>
      </c>
      <c r="Y76" s="3">
        <f t="shared" si="56"/>
        <v>0</v>
      </c>
      <c r="Z76" s="3">
        <v>1.4</v>
      </c>
      <c r="AA76" s="3">
        <v>24</v>
      </c>
      <c r="AB76" s="3">
        <f t="shared" si="72"/>
        <v>0</v>
      </c>
      <c r="AC76" s="7">
        <v>67.5</v>
      </c>
      <c r="AD76">
        <f t="shared" si="42"/>
        <v>0.52179707870370362</v>
      </c>
      <c r="AE76">
        <f t="shared" si="73"/>
        <v>0.32122167592592588</v>
      </c>
      <c r="AF76" s="5">
        <f t="shared" si="74"/>
        <v>0</v>
      </c>
      <c r="AG76" t="e">
        <f t="shared" si="68"/>
        <v>#DIV/0!</v>
      </c>
      <c r="AH76" s="1">
        <f t="shared" si="75"/>
        <v>0</v>
      </c>
      <c r="AI76" s="4" t="e">
        <f t="shared" si="76"/>
        <v>#DIV/0!</v>
      </c>
      <c r="AJ76">
        <v>0.19</v>
      </c>
      <c r="AK76" s="4">
        <f t="shared" si="43"/>
        <v>9.730136986301369E-3</v>
      </c>
      <c r="AL76" s="1" t="e">
        <f t="shared" si="77"/>
        <v>#DIV/0!</v>
      </c>
      <c r="AM76" s="2">
        <f t="shared" si="57"/>
        <v>0</v>
      </c>
      <c r="AN76" s="2" t="e">
        <f t="shared" si="58"/>
        <v>#DIV/0!</v>
      </c>
      <c r="AO76">
        <v>15.5</v>
      </c>
      <c r="AP76">
        <f t="shared" si="44"/>
        <v>10.404109589041097</v>
      </c>
      <c r="AQ76">
        <f t="shared" si="45"/>
        <v>5.095890410958904</v>
      </c>
      <c r="AR76">
        <f t="shared" si="46"/>
        <v>2.547945205479452</v>
      </c>
      <c r="AS76">
        <f t="shared" si="47"/>
        <v>0.56054794520547946</v>
      </c>
      <c r="AT76">
        <f t="shared" si="48"/>
        <v>5.6054794520547947E-3</v>
      </c>
      <c r="AU76">
        <f t="shared" si="49"/>
        <v>8.8086105675146773E-3</v>
      </c>
      <c r="AV76" s="1">
        <f t="shared" si="59"/>
        <v>0</v>
      </c>
      <c r="AW76" s="2">
        <f t="shared" si="60"/>
        <v>0</v>
      </c>
      <c r="AX76">
        <f t="shared" si="61"/>
        <v>1.9873972602739727</v>
      </c>
      <c r="AY76">
        <f t="shared" si="50"/>
        <v>3.9747945205479453E-2</v>
      </c>
      <c r="AZ76">
        <f t="shared" si="51"/>
        <v>6.2461056751467715E-2</v>
      </c>
      <c r="BA76" s="1">
        <f t="shared" si="62"/>
        <v>0</v>
      </c>
      <c r="BB76" s="2">
        <f t="shared" si="63"/>
        <v>0</v>
      </c>
      <c r="BC76" s="1" t="e">
        <f t="shared" si="64"/>
        <v>#DIV/0!</v>
      </c>
      <c r="BD76" s="1" t="e">
        <f t="shared" si="65"/>
        <v>#DIV/0!</v>
      </c>
      <c r="BE76" s="1" t="e">
        <f t="shared" si="66"/>
        <v>#DIV/0!</v>
      </c>
    </row>
    <row r="77" spans="5:57" x14ac:dyDescent="0.25">
      <c r="G77">
        <f t="shared" si="67"/>
        <v>0</v>
      </c>
      <c r="M77" s="4" t="b">
        <f t="shared" si="69"/>
        <v>0</v>
      </c>
      <c r="N77" s="3">
        <f t="shared" si="70"/>
        <v>0</v>
      </c>
      <c r="O77" s="4">
        <f t="shared" si="52"/>
        <v>0</v>
      </c>
      <c r="P77">
        <v>2.4E-2</v>
      </c>
      <c r="Q77">
        <f t="shared" si="40"/>
        <v>0</v>
      </c>
      <c r="R77" s="4">
        <f t="shared" si="53"/>
        <v>0</v>
      </c>
      <c r="S77" s="4">
        <f t="shared" si="71"/>
        <v>0</v>
      </c>
      <c r="T77" s="4">
        <f t="shared" si="54"/>
        <v>0</v>
      </c>
      <c r="U77">
        <f t="shared" si="78"/>
        <v>0</v>
      </c>
      <c r="V77">
        <f t="shared" si="55"/>
        <v>0</v>
      </c>
      <c r="W77">
        <v>150</v>
      </c>
      <c r="X77" s="4">
        <f t="shared" si="41"/>
        <v>0</v>
      </c>
      <c r="Y77" s="3">
        <f t="shared" si="56"/>
        <v>0</v>
      </c>
      <c r="Z77" s="3">
        <v>1.4</v>
      </c>
      <c r="AA77" s="3">
        <v>24</v>
      </c>
      <c r="AB77" s="3">
        <f t="shared" si="72"/>
        <v>0</v>
      </c>
      <c r="AC77" s="7">
        <v>67.5</v>
      </c>
      <c r="AD77">
        <f t="shared" si="42"/>
        <v>0.52179707870370362</v>
      </c>
      <c r="AE77">
        <f t="shared" si="73"/>
        <v>0.32122167592592588</v>
      </c>
      <c r="AF77" s="5">
        <f t="shared" si="74"/>
        <v>0</v>
      </c>
      <c r="AG77" t="e">
        <f t="shared" si="68"/>
        <v>#DIV/0!</v>
      </c>
      <c r="AH77" s="1">
        <f t="shared" si="75"/>
        <v>0</v>
      </c>
      <c r="AI77" s="4" t="e">
        <f t="shared" si="76"/>
        <v>#DIV/0!</v>
      </c>
      <c r="AJ77">
        <v>0.19</v>
      </c>
      <c r="AK77" s="4">
        <f t="shared" si="43"/>
        <v>9.730136986301369E-3</v>
      </c>
      <c r="AL77" s="1" t="e">
        <f t="shared" si="77"/>
        <v>#DIV/0!</v>
      </c>
      <c r="AM77" s="2">
        <f t="shared" si="57"/>
        <v>0</v>
      </c>
      <c r="AN77" s="2" t="e">
        <f t="shared" si="58"/>
        <v>#DIV/0!</v>
      </c>
      <c r="AO77">
        <v>15.5</v>
      </c>
      <c r="AP77">
        <f t="shared" si="44"/>
        <v>10.404109589041097</v>
      </c>
      <c r="AQ77">
        <f t="shared" si="45"/>
        <v>5.095890410958904</v>
      </c>
      <c r="AR77">
        <f t="shared" si="46"/>
        <v>2.547945205479452</v>
      </c>
      <c r="AS77">
        <f t="shared" si="47"/>
        <v>0.56054794520547946</v>
      </c>
      <c r="AT77">
        <f t="shared" si="48"/>
        <v>5.6054794520547947E-3</v>
      </c>
      <c r="AU77">
        <f t="shared" si="49"/>
        <v>8.8086105675146773E-3</v>
      </c>
      <c r="AV77" s="1">
        <f t="shared" si="59"/>
        <v>0</v>
      </c>
      <c r="AW77" s="2">
        <f t="shared" si="60"/>
        <v>0</v>
      </c>
      <c r="AX77">
        <f t="shared" si="61"/>
        <v>1.9873972602739727</v>
      </c>
      <c r="AY77">
        <f t="shared" si="50"/>
        <v>3.9747945205479453E-2</v>
      </c>
      <c r="AZ77">
        <f t="shared" si="51"/>
        <v>6.2461056751467715E-2</v>
      </c>
      <c r="BA77" s="1">
        <f t="shared" si="62"/>
        <v>0</v>
      </c>
      <c r="BB77" s="2">
        <f t="shared" si="63"/>
        <v>0</v>
      </c>
      <c r="BC77" s="1" t="e">
        <f t="shared" si="64"/>
        <v>#DIV/0!</v>
      </c>
      <c r="BD77" s="1" t="e">
        <f t="shared" si="65"/>
        <v>#DIV/0!</v>
      </c>
      <c r="BE77" s="1" t="e">
        <f t="shared" si="66"/>
        <v>#DIV/0!</v>
      </c>
    </row>
    <row r="78" spans="5:57" x14ac:dyDescent="0.25">
      <c r="G78">
        <f t="shared" si="67"/>
        <v>0</v>
      </c>
      <c r="M78" s="4" t="b">
        <f t="shared" si="69"/>
        <v>0</v>
      </c>
      <c r="N78" s="3">
        <f t="shared" si="70"/>
        <v>0</v>
      </c>
      <c r="O78" s="4">
        <f t="shared" si="52"/>
        <v>0</v>
      </c>
      <c r="P78">
        <v>2.4E-2</v>
      </c>
      <c r="Q78">
        <f t="shared" si="40"/>
        <v>0</v>
      </c>
      <c r="R78" s="4">
        <f t="shared" si="53"/>
        <v>0</v>
      </c>
      <c r="S78" s="4">
        <f t="shared" si="71"/>
        <v>0</v>
      </c>
      <c r="T78" s="4">
        <f t="shared" si="54"/>
        <v>0</v>
      </c>
      <c r="U78">
        <f t="shared" si="78"/>
        <v>0</v>
      </c>
      <c r="V78">
        <f t="shared" si="55"/>
        <v>0</v>
      </c>
      <c r="W78">
        <v>150</v>
      </c>
      <c r="X78" s="4">
        <f t="shared" si="41"/>
        <v>0</v>
      </c>
      <c r="Y78" s="3">
        <f t="shared" si="56"/>
        <v>0</v>
      </c>
      <c r="Z78" s="3">
        <v>1.4</v>
      </c>
      <c r="AA78" s="3">
        <v>24</v>
      </c>
      <c r="AB78" s="3">
        <f t="shared" si="72"/>
        <v>0</v>
      </c>
      <c r="AC78" s="7">
        <v>67.5</v>
      </c>
      <c r="AD78">
        <f t="shared" si="42"/>
        <v>0.52179707870370362</v>
      </c>
      <c r="AE78">
        <f t="shared" si="73"/>
        <v>0.32122167592592588</v>
      </c>
      <c r="AF78" s="5">
        <f t="shared" si="74"/>
        <v>0</v>
      </c>
      <c r="AG78" t="e">
        <f t="shared" si="68"/>
        <v>#DIV/0!</v>
      </c>
      <c r="AH78" s="1">
        <f t="shared" si="75"/>
        <v>0</v>
      </c>
      <c r="AI78" s="4" t="e">
        <f t="shared" si="76"/>
        <v>#DIV/0!</v>
      </c>
      <c r="AJ78">
        <v>0.19</v>
      </c>
      <c r="AK78" s="4">
        <f t="shared" si="43"/>
        <v>9.730136986301369E-3</v>
      </c>
      <c r="AL78" s="1" t="e">
        <f t="shared" si="77"/>
        <v>#DIV/0!</v>
      </c>
      <c r="AM78" s="2">
        <f t="shared" si="57"/>
        <v>0</v>
      </c>
      <c r="AN78" s="2" t="e">
        <f t="shared" si="58"/>
        <v>#DIV/0!</v>
      </c>
      <c r="AO78">
        <v>15.5</v>
      </c>
      <c r="AP78">
        <f t="shared" si="44"/>
        <v>10.404109589041097</v>
      </c>
      <c r="AQ78">
        <f t="shared" si="45"/>
        <v>5.095890410958904</v>
      </c>
      <c r="AR78">
        <f t="shared" si="46"/>
        <v>2.547945205479452</v>
      </c>
      <c r="AS78">
        <f t="shared" si="47"/>
        <v>0.56054794520547946</v>
      </c>
      <c r="AT78">
        <f t="shared" si="48"/>
        <v>5.6054794520547947E-3</v>
      </c>
      <c r="AU78">
        <f t="shared" si="49"/>
        <v>8.8086105675146773E-3</v>
      </c>
      <c r="AV78" s="1">
        <f t="shared" si="59"/>
        <v>0</v>
      </c>
      <c r="AW78" s="2">
        <f t="shared" si="60"/>
        <v>0</v>
      </c>
      <c r="AX78">
        <f t="shared" si="61"/>
        <v>1.9873972602739727</v>
      </c>
      <c r="AY78">
        <f t="shared" si="50"/>
        <v>3.9747945205479453E-2</v>
      </c>
      <c r="AZ78">
        <f t="shared" si="51"/>
        <v>6.2461056751467715E-2</v>
      </c>
      <c r="BA78" s="1">
        <f t="shared" si="62"/>
        <v>0</v>
      </c>
      <c r="BB78" s="2">
        <f t="shared" si="63"/>
        <v>0</v>
      </c>
      <c r="BC78" s="1" t="e">
        <f t="shared" si="64"/>
        <v>#DIV/0!</v>
      </c>
      <c r="BD78" s="1" t="e">
        <f t="shared" si="65"/>
        <v>#DIV/0!</v>
      </c>
      <c r="BE78" s="1" t="e">
        <f t="shared" si="66"/>
        <v>#DIV/0!</v>
      </c>
    </row>
    <row r="79" spans="5:57" x14ac:dyDescent="0.25">
      <c r="G79">
        <f t="shared" si="67"/>
        <v>0</v>
      </c>
      <c r="M79" s="4" t="b">
        <f t="shared" si="69"/>
        <v>0</v>
      </c>
      <c r="N79" s="3">
        <f t="shared" si="70"/>
        <v>0</v>
      </c>
      <c r="O79" s="4">
        <f t="shared" si="52"/>
        <v>0</v>
      </c>
      <c r="P79">
        <v>2.4E-2</v>
      </c>
      <c r="Q79">
        <f t="shared" si="40"/>
        <v>0</v>
      </c>
      <c r="R79" s="4">
        <f t="shared" si="53"/>
        <v>0</v>
      </c>
      <c r="S79" s="4">
        <f t="shared" si="71"/>
        <v>0</v>
      </c>
      <c r="T79" s="4">
        <f t="shared" si="54"/>
        <v>0</v>
      </c>
      <c r="U79">
        <f t="shared" si="78"/>
        <v>0</v>
      </c>
      <c r="V79">
        <f t="shared" si="55"/>
        <v>0</v>
      </c>
      <c r="W79">
        <v>150</v>
      </c>
      <c r="X79" s="4">
        <f t="shared" si="41"/>
        <v>0</v>
      </c>
      <c r="Y79" s="3">
        <f t="shared" si="56"/>
        <v>0</v>
      </c>
      <c r="Z79" s="3">
        <v>1.4</v>
      </c>
      <c r="AA79" s="3">
        <v>24</v>
      </c>
      <c r="AB79" s="3">
        <f t="shared" si="72"/>
        <v>0</v>
      </c>
      <c r="AC79" s="7">
        <v>67.5</v>
      </c>
      <c r="AD79">
        <f t="shared" si="42"/>
        <v>0.52179707870370362</v>
      </c>
      <c r="AE79">
        <f t="shared" si="73"/>
        <v>0.32122167592592588</v>
      </c>
      <c r="AF79" s="5">
        <f t="shared" si="74"/>
        <v>0</v>
      </c>
      <c r="AG79" t="e">
        <f t="shared" si="68"/>
        <v>#DIV/0!</v>
      </c>
      <c r="AH79" s="1">
        <f t="shared" si="75"/>
        <v>0</v>
      </c>
      <c r="AI79" s="4" t="e">
        <f t="shared" si="76"/>
        <v>#DIV/0!</v>
      </c>
      <c r="AJ79">
        <v>0.19</v>
      </c>
      <c r="AK79" s="4">
        <f t="shared" si="43"/>
        <v>9.730136986301369E-3</v>
      </c>
      <c r="AL79" s="1" t="e">
        <f t="shared" si="77"/>
        <v>#DIV/0!</v>
      </c>
      <c r="AM79" s="2">
        <f t="shared" si="57"/>
        <v>0</v>
      </c>
      <c r="AN79" s="2" t="e">
        <f t="shared" si="58"/>
        <v>#DIV/0!</v>
      </c>
      <c r="AO79">
        <v>15.5</v>
      </c>
      <c r="AP79">
        <f t="shared" si="44"/>
        <v>10.404109589041097</v>
      </c>
      <c r="AQ79">
        <f t="shared" si="45"/>
        <v>5.095890410958904</v>
      </c>
      <c r="AR79">
        <f t="shared" si="46"/>
        <v>2.547945205479452</v>
      </c>
      <c r="AS79">
        <f t="shared" si="47"/>
        <v>0.56054794520547946</v>
      </c>
      <c r="AT79">
        <f t="shared" si="48"/>
        <v>5.6054794520547947E-3</v>
      </c>
      <c r="AU79">
        <f t="shared" si="49"/>
        <v>8.8086105675146773E-3</v>
      </c>
      <c r="AV79" s="1">
        <f t="shared" si="59"/>
        <v>0</v>
      </c>
      <c r="AW79" s="2">
        <f t="shared" si="60"/>
        <v>0</v>
      </c>
      <c r="AX79">
        <f t="shared" si="61"/>
        <v>1.9873972602739727</v>
      </c>
      <c r="AY79">
        <f t="shared" si="50"/>
        <v>3.9747945205479453E-2</v>
      </c>
      <c r="AZ79">
        <f t="shared" si="51"/>
        <v>6.2461056751467715E-2</v>
      </c>
      <c r="BA79" s="1">
        <f t="shared" si="62"/>
        <v>0</v>
      </c>
      <c r="BB79" s="2">
        <f t="shared" si="63"/>
        <v>0</v>
      </c>
      <c r="BC79" s="1" t="e">
        <f t="shared" si="64"/>
        <v>#DIV/0!</v>
      </c>
      <c r="BD79" s="1" t="e">
        <f t="shared" si="65"/>
        <v>#DIV/0!</v>
      </c>
      <c r="BE79" s="1" t="e">
        <f t="shared" si="66"/>
        <v>#DIV/0!</v>
      </c>
    </row>
    <row r="80" spans="5:57" x14ac:dyDescent="0.25">
      <c r="G80">
        <f t="shared" si="67"/>
        <v>0</v>
      </c>
      <c r="M80" s="4" t="b">
        <f t="shared" si="69"/>
        <v>0</v>
      </c>
      <c r="N80" s="3">
        <f t="shared" si="70"/>
        <v>0</v>
      </c>
      <c r="O80" s="4">
        <f t="shared" si="52"/>
        <v>0</v>
      </c>
      <c r="P80">
        <v>2.4E-2</v>
      </c>
      <c r="Q80">
        <f t="shared" si="40"/>
        <v>0</v>
      </c>
      <c r="R80" s="4">
        <f t="shared" si="53"/>
        <v>0</v>
      </c>
      <c r="S80" s="4">
        <f t="shared" si="71"/>
        <v>0</v>
      </c>
      <c r="T80" s="4">
        <f t="shared" si="54"/>
        <v>0</v>
      </c>
      <c r="U80">
        <f t="shared" si="78"/>
        <v>0</v>
      </c>
      <c r="V80">
        <f t="shared" si="55"/>
        <v>0</v>
      </c>
      <c r="W80">
        <v>150</v>
      </c>
      <c r="X80" s="4">
        <f t="shared" si="41"/>
        <v>0</v>
      </c>
      <c r="Y80" s="3">
        <f t="shared" si="56"/>
        <v>0</v>
      </c>
      <c r="Z80" s="3">
        <v>1.4</v>
      </c>
      <c r="AA80" s="3">
        <v>24</v>
      </c>
      <c r="AB80" s="3">
        <f t="shared" si="72"/>
        <v>0</v>
      </c>
      <c r="AC80" s="7">
        <v>67.5</v>
      </c>
      <c r="AD80">
        <f t="shared" si="42"/>
        <v>0.52179707870370362</v>
      </c>
      <c r="AE80">
        <f t="shared" si="73"/>
        <v>0.32122167592592588</v>
      </c>
      <c r="AF80" s="5">
        <f t="shared" si="74"/>
        <v>0</v>
      </c>
      <c r="AG80" t="e">
        <f t="shared" si="68"/>
        <v>#DIV/0!</v>
      </c>
      <c r="AH80" s="1">
        <f t="shared" si="75"/>
        <v>0</v>
      </c>
      <c r="AI80" s="4" t="e">
        <f t="shared" si="76"/>
        <v>#DIV/0!</v>
      </c>
      <c r="AJ80">
        <v>0.19</v>
      </c>
      <c r="AK80" s="4">
        <f t="shared" si="43"/>
        <v>9.730136986301369E-3</v>
      </c>
      <c r="AL80" s="1" t="e">
        <f t="shared" si="77"/>
        <v>#DIV/0!</v>
      </c>
      <c r="AM80" s="2">
        <f t="shared" si="57"/>
        <v>0</v>
      </c>
      <c r="AN80" s="2" t="e">
        <f t="shared" si="58"/>
        <v>#DIV/0!</v>
      </c>
      <c r="AO80">
        <v>15.5</v>
      </c>
      <c r="AP80">
        <f t="shared" si="44"/>
        <v>10.404109589041097</v>
      </c>
      <c r="AQ80">
        <f t="shared" si="45"/>
        <v>5.095890410958904</v>
      </c>
      <c r="AR80">
        <f t="shared" si="46"/>
        <v>2.547945205479452</v>
      </c>
      <c r="AS80">
        <f t="shared" si="47"/>
        <v>0.56054794520547946</v>
      </c>
      <c r="AT80">
        <f t="shared" si="48"/>
        <v>5.6054794520547947E-3</v>
      </c>
      <c r="AU80">
        <f t="shared" si="49"/>
        <v>8.8086105675146773E-3</v>
      </c>
      <c r="AV80" s="1">
        <f t="shared" si="59"/>
        <v>0</v>
      </c>
      <c r="AW80" s="2">
        <f t="shared" si="60"/>
        <v>0</v>
      </c>
      <c r="AX80">
        <f t="shared" si="61"/>
        <v>1.9873972602739727</v>
      </c>
      <c r="AY80">
        <f t="shared" si="50"/>
        <v>3.9747945205479453E-2</v>
      </c>
      <c r="AZ80">
        <f t="shared" si="51"/>
        <v>6.2461056751467715E-2</v>
      </c>
      <c r="BA80" s="1">
        <f t="shared" si="62"/>
        <v>0</v>
      </c>
      <c r="BB80" s="2">
        <f t="shared" si="63"/>
        <v>0</v>
      </c>
      <c r="BC80" s="1" t="e">
        <f t="shared" si="64"/>
        <v>#DIV/0!</v>
      </c>
      <c r="BD80" s="1" t="e">
        <f t="shared" si="65"/>
        <v>#DIV/0!</v>
      </c>
      <c r="BE80" s="1" t="e">
        <f t="shared" si="66"/>
        <v>#DIV/0!</v>
      </c>
    </row>
    <row r="81" spans="7:57" x14ac:dyDescent="0.25">
      <c r="G81">
        <f t="shared" si="67"/>
        <v>0</v>
      </c>
      <c r="M81" s="4" t="b">
        <f t="shared" si="69"/>
        <v>0</v>
      </c>
      <c r="N81" s="3">
        <f t="shared" si="70"/>
        <v>0</v>
      </c>
      <c r="O81" s="4">
        <f t="shared" si="52"/>
        <v>0</v>
      </c>
      <c r="P81">
        <v>2.4E-2</v>
      </c>
      <c r="Q81">
        <f t="shared" si="40"/>
        <v>0</v>
      </c>
      <c r="R81" s="4">
        <f t="shared" si="53"/>
        <v>0</v>
      </c>
      <c r="S81" s="4">
        <f t="shared" si="71"/>
        <v>0</v>
      </c>
      <c r="T81" s="4">
        <f t="shared" si="54"/>
        <v>0</v>
      </c>
      <c r="U81">
        <f t="shared" si="78"/>
        <v>0</v>
      </c>
      <c r="V81">
        <f t="shared" si="55"/>
        <v>0</v>
      </c>
      <c r="W81">
        <v>150</v>
      </c>
      <c r="X81" s="4">
        <f t="shared" si="41"/>
        <v>0</v>
      </c>
      <c r="Y81" s="3">
        <f t="shared" si="56"/>
        <v>0</v>
      </c>
      <c r="Z81" s="3">
        <v>1.4</v>
      </c>
      <c r="AA81" s="3">
        <v>24</v>
      </c>
      <c r="AB81" s="3">
        <f t="shared" si="72"/>
        <v>0</v>
      </c>
      <c r="AC81" s="7">
        <v>67.5</v>
      </c>
      <c r="AD81">
        <f t="shared" si="42"/>
        <v>0.52179707870370362</v>
      </c>
      <c r="AE81">
        <f t="shared" si="73"/>
        <v>0.32122167592592588</v>
      </c>
      <c r="AF81" s="5">
        <f t="shared" si="74"/>
        <v>0</v>
      </c>
      <c r="AG81" t="e">
        <f t="shared" si="68"/>
        <v>#DIV/0!</v>
      </c>
      <c r="AH81" s="1">
        <f t="shared" si="75"/>
        <v>0</v>
      </c>
      <c r="AI81" s="4" t="e">
        <f t="shared" si="76"/>
        <v>#DIV/0!</v>
      </c>
      <c r="AJ81">
        <v>0.19</v>
      </c>
      <c r="AK81" s="4">
        <f t="shared" si="43"/>
        <v>9.730136986301369E-3</v>
      </c>
      <c r="AL81" s="1" t="e">
        <f t="shared" si="77"/>
        <v>#DIV/0!</v>
      </c>
      <c r="AM81" s="2">
        <f t="shared" si="57"/>
        <v>0</v>
      </c>
      <c r="AN81" s="2" t="e">
        <f t="shared" si="58"/>
        <v>#DIV/0!</v>
      </c>
      <c r="AO81">
        <v>15.5</v>
      </c>
      <c r="AP81">
        <f t="shared" si="44"/>
        <v>10.404109589041097</v>
      </c>
      <c r="AQ81">
        <f t="shared" si="45"/>
        <v>5.095890410958904</v>
      </c>
      <c r="AR81">
        <f t="shared" si="46"/>
        <v>2.547945205479452</v>
      </c>
      <c r="AS81">
        <f t="shared" si="47"/>
        <v>0.56054794520547946</v>
      </c>
      <c r="AT81">
        <f t="shared" si="48"/>
        <v>5.6054794520547947E-3</v>
      </c>
      <c r="AU81">
        <f t="shared" si="49"/>
        <v>8.8086105675146773E-3</v>
      </c>
      <c r="AV81" s="1">
        <f t="shared" si="59"/>
        <v>0</v>
      </c>
      <c r="AW81" s="2">
        <f t="shared" si="60"/>
        <v>0</v>
      </c>
      <c r="AX81">
        <f t="shared" si="61"/>
        <v>1.9873972602739727</v>
      </c>
      <c r="AY81">
        <f t="shared" si="50"/>
        <v>3.9747945205479453E-2</v>
      </c>
      <c r="AZ81">
        <f t="shared" si="51"/>
        <v>6.2461056751467715E-2</v>
      </c>
      <c r="BA81" s="1">
        <f t="shared" si="62"/>
        <v>0</v>
      </c>
      <c r="BB81" s="2">
        <f t="shared" si="63"/>
        <v>0</v>
      </c>
      <c r="BC81" s="1" t="e">
        <f t="shared" si="64"/>
        <v>#DIV/0!</v>
      </c>
      <c r="BD81" s="1" t="e">
        <f t="shared" si="65"/>
        <v>#DIV/0!</v>
      </c>
      <c r="BE81" s="1" t="e">
        <f t="shared" si="66"/>
        <v>#DIV/0!</v>
      </c>
    </row>
    <row r="82" spans="7:57" x14ac:dyDescent="0.25">
      <c r="G82">
        <f t="shared" si="67"/>
        <v>0</v>
      </c>
      <c r="M82" s="4" t="b">
        <f t="shared" si="69"/>
        <v>0</v>
      </c>
      <c r="N82" s="3">
        <f t="shared" si="70"/>
        <v>0</v>
      </c>
      <c r="O82" s="4">
        <f t="shared" si="52"/>
        <v>0</v>
      </c>
      <c r="P82">
        <v>2.4E-2</v>
      </c>
      <c r="Q82">
        <f t="shared" si="40"/>
        <v>0</v>
      </c>
      <c r="R82" s="4">
        <f t="shared" si="53"/>
        <v>0</v>
      </c>
      <c r="S82" s="4">
        <f t="shared" si="71"/>
        <v>0</v>
      </c>
      <c r="T82" s="4">
        <f t="shared" si="54"/>
        <v>0</v>
      </c>
      <c r="U82">
        <f t="shared" si="78"/>
        <v>0</v>
      </c>
      <c r="V82">
        <f t="shared" si="55"/>
        <v>0</v>
      </c>
      <c r="W82">
        <v>150</v>
      </c>
      <c r="X82" s="4">
        <f t="shared" si="41"/>
        <v>0</v>
      </c>
      <c r="Y82" s="3">
        <f t="shared" si="56"/>
        <v>0</v>
      </c>
      <c r="Z82" s="3">
        <v>1.4</v>
      </c>
      <c r="AA82" s="3">
        <v>24</v>
      </c>
      <c r="AB82" s="3">
        <f t="shared" si="72"/>
        <v>0</v>
      </c>
      <c r="AC82" s="7">
        <v>67.5</v>
      </c>
      <c r="AD82">
        <f t="shared" si="42"/>
        <v>0.52179707870370362</v>
      </c>
      <c r="AE82">
        <f t="shared" si="73"/>
        <v>0.32122167592592588</v>
      </c>
      <c r="AF82" s="5">
        <f t="shared" si="74"/>
        <v>0</v>
      </c>
      <c r="AG82" t="e">
        <f t="shared" si="68"/>
        <v>#DIV/0!</v>
      </c>
      <c r="AH82" s="1">
        <f t="shared" si="75"/>
        <v>0</v>
      </c>
      <c r="AI82" s="4" t="e">
        <f t="shared" si="76"/>
        <v>#DIV/0!</v>
      </c>
      <c r="AJ82">
        <v>0.19</v>
      </c>
      <c r="AK82" s="4">
        <f t="shared" si="43"/>
        <v>9.730136986301369E-3</v>
      </c>
      <c r="AL82" s="1" t="e">
        <f t="shared" si="77"/>
        <v>#DIV/0!</v>
      </c>
      <c r="AM82" s="2">
        <f t="shared" si="57"/>
        <v>0</v>
      </c>
      <c r="AN82" s="2" t="e">
        <f t="shared" si="58"/>
        <v>#DIV/0!</v>
      </c>
      <c r="AO82">
        <v>15.5</v>
      </c>
      <c r="AP82">
        <f t="shared" si="44"/>
        <v>10.404109589041097</v>
      </c>
      <c r="AQ82">
        <f t="shared" si="45"/>
        <v>5.095890410958904</v>
      </c>
      <c r="AR82">
        <f t="shared" si="46"/>
        <v>2.547945205479452</v>
      </c>
      <c r="AS82">
        <f t="shared" si="47"/>
        <v>0.56054794520547946</v>
      </c>
      <c r="AT82">
        <f t="shared" si="48"/>
        <v>5.6054794520547947E-3</v>
      </c>
      <c r="AU82">
        <f t="shared" si="49"/>
        <v>8.8086105675146773E-3</v>
      </c>
      <c r="AV82" s="1">
        <f t="shared" si="59"/>
        <v>0</v>
      </c>
      <c r="AW82" s="2">
        <f t="shared" si="60"/>
        <v>0</v>
      </c>
      <c r="AX82">
        <f t="shared" si="61"/>
        <v>1.9873972602739727</v>
      </c>
      <c r="AY82">
        <f t="shared" si="50"/>
        <v>3.9747945205479453E-2</v>
      </c>
      <c r="AZ82">
        <f t="shared" si="51"/>
        <v>6.2461056751467715E-2</v>
      </c>
      <c r="BA82" s="1">
        <f t="shared" si="62"/>
        <v>0</v>
      </c>
      <c r="BB82" s="2">
        <f t="shared" si="63"/>
        <v>0</v>
      </c>
      <c r="BC82" s="1" t="e">
        <f t="shared" si="64"/>
        <v>#DIV/0!</v>
      </c>
      <c r="BD82" s="1" t="e">
        <f t="shared" si="65"/>
        <v>#DIV/0!</v>
      </c>
      <c r="BE82" s="1" t="e">
        <f t="shared" si="66"/>
        <v>#DIV/0!</v>
      </c>
    </row>
    <row r="83" spans="7:57" x14ac:dyDescent="0.25">
      <c r="G83">
        <f t="shared" si="67"/>
        <v>0</v>
      </c>
      <c r="M83" s="4" t="b">
        <f t="shared" si="69"/>
        <v>0</v>
      </c>
      <c r="N83" s="3">
        <f t="shared" si="70"/>
        <v>0</v>
      </c>
      <c r="O83" s="4">
        <f t="shared" si="52"/>
        <v>0</v>
      </c>
      <c r="P83">
        <v>2.4E-2</v>
      </c>
      <c r="Q83">
        <f t="shared" si="40"/>
        <v>0</v>
      </c>
      <c r="R83" s="4">
        <f t="shared" si="53"/>
        <v>0</v>
      </c>
      <c r="S83" s="4">
        <f t="shared" si="71"/>
        <v>0</v>
      </c>
      <c r="T83" s="4">
        <f t="shared" si="54"/>
        <v>0</v>
      </c>
      <c r="U83">
        <f t="shared" si="78"/>
        <v>0</v>
      </c>
      <c r="V83">
        <f t="shared" si="55"/>
        <v>0</v>
      </c>
      <c r="W83">
        <v>150</v>
      </c>
      <c r="X83" s="4">
        <f t="shared" si="41"/>
        <v>0</v>
      </c>
      <c r="Y83" s="3">
        <f t="shared" si="56"/>
        <v>0</v>
      </c>
      <c r="Z83" s="3">
        <v>1.4</v>
      </c>
      <c r="AA83" s="3">
        <v>24</v>
      </c>
      <c r="AB83" s="3">
        <f t="shared" si="72"/>
        <v>0</v>
      </c>
      <c r="AC83" s="7">
        <v>67.5</v>
      </c>
      <c r="AD83">
        <f t="shared" si="42"/>
        <v>0.52179707870370362</v>
      </c>
      <c r="AE83">
        <f t="shared" si="73"/>
        <v>0.32122167592592588</v>
      </c>
      <c r="AF83" s="5">
        <f t="shared" si="74"/>
        <v>0</v>
      </c>
      <c r="AG83" t="e">
        <f t="shared" si="68"/>
        <v>#DIV/0!</v>
      </c>
      <c r="AH83" s="1">
        <f t="shared" si="75"/>
        <v>0</v>
      </c>
      <c r="AI83" s="4" t="e">
        <f t="shared" si="76"/>
        <v>#DIV/0!</v>
      </c>
      <c r="AJ83">
        <v>0.19</v>
      </c>
      <c r="AK83" s="4">
        <f t="shared" si="43"/>
        <v>9.730136986301369E-3</v>
      </c>
      <c r="AL83" s="1" t="e">
        <f t="shared" si="77"/>
        <v>#DIV/0!</v>
      </c>
      <c r="AM83" s="2">
        <f t="shared" si="57"/>
        <v>0</v>
      </c>
      <c r="AN83" s="2" t="e">
        <f t="shared" si="58"/>
        <v>#DIV/0!</v>
      </c>
      <c r="AO83">
        <v>15.5</v>
      </c>
      <c r="AP83">
        <f t="shared" si="44"/>
        <v>10.404109589041097</v>
      </c>
      <c r="AQ83">
        <f t="shared" si="45"/>
        <v>5.095890410958904</v>
      </c>
      <c r="AR83">
        <f t="shared" si="46"/>
        <v>2.547945205479452</v>
      </c>
      <c r="AS83">
        <f t="shared" si="47"/>
        <v>0.56054794520547946</v>
      </c>
      <c r="AT83">
        <f t="shared" si="48"/>
        <v>5.6054794520547947E-3</v>
      </c>
      <c r="AU83">
        <f t="shared" si="49"/>
        <v>8.8086105675146773E-3</v>
      </c>
      <c r="AV83" s="1">
        <f t="shared" si="59"/>
        <v>0</v>
      </c>
      <c r="AW83" s="2">
        <f t="shared" si="60"/>
        <v>0</v>
      </c>
      <c r="AX83">
        <f t="shared" si="61"/>
        <v>1.9873972602739727</v>
      </c>
      <c r="AY83">
        <f t="shared" si="50"/>
        <v>3.9747945205479453E-2</v>
      </c>
      <c r="AZ83">
        <f t="shared" si="51"/>
        <v>6.2461056751467715E-2</v>
      </c>
      <c r="BA83" s="1">
        <f t="shared" si="62"/>
        <v>0</v>
      </c>
      <c r="BB83" s="2">
        <f t="shared" si="63"/>
        <v>0</v>
      </c>
      <c r="BC83" s="1" t="e">
        <f t="shared" si="64"/>
        <v>#DIV/0!</v>
      </c>
      <c r="BD83" s="1" t="e">
        <f t="shared" si="65"/>
        <v>#DIV/0!</v>
      </c>
      <c r="BE83" s="1" t="e">
        <f t="shared" si="66"/>
        <v>#DIV/0!</v>
      </c>
    </row>
    <row r="84" spans="7:57" x14ac:dyDescent="0.25">
      <c r="G84">
        <f t="shared" si="67"/>
        <v>0</v>
      </c>
      <c r="M84" s="4" t="b">
        <f t="shared" si="69"/>
        <v>0</v>
      </c>
      <c r="N84" s="3">
        <f t="shared" si="70"/>
        <v>0</v>
      </c>
      <c r="O84" s="4">
        <f t="shared" si="52"/>
        <v>0</v>
      </c>
      <c r="P84">
        <v>2.4E-2</v>
      </c>
      <c r="Q84">
        <f t="shared" si="40"/>
        <v>0</v>
      </c>
      <c r="R84" s="4">
        <f t="shared" si="53"/>
        <v>0</v>
      </c>
      <c r="S84" s="4">
        <f t="shared" si="71"/>
        <v>0</v>
      </c>
      <c r="T84" s="4">
        <f t="shared" si="54"/>
        <v>0</v>
      </c>
      <c r="U84">
        <f t="shared" si="78"/>
        <v>0</v>
      </c>
      <c r="V84">
        <f t="shared" si="55"/>
        <v>0</v>
      </c>
      <c r="W84">
        <v>150</v>
      </c>
      <c r="X84" s="4">
        <f t="shared" si="41"/>
        <v>0</v>
      </c>
      <c r="Y84" s="3">
        <f t="shared" si="56"/>
        <v>0</v>
      </c>
      <c r="Z84" s="3">
        <v>1.4</v>
      </c>
      <c r="AA84" s="3">
        <v>24</v>
      </c>
      <c r="AB84" s="3">
        <f t="shared" si="72"/>
        <v>0</v>
      </c>
      <c r="AC84" s="7">
        <v>67.5</v>
      </c>
      <c r="AD84">
        <f t="shared" si="42"/>
        <v>0.52179707870370362</v>
      </c>
      <c r="AE84">
        <f t="shared" si="73"/>
        <v>0.32122167592592588</v>
      </c>
      <c r="AF84" s="5">
        <f t="shared" si="74"/>
        <v>0</v>
      </c>
      <c r="AG84" t="e">
        <f t="shared" si="68"/>
        <v>#DIV/0!</v>
      </c>
      <c r="AH84" s="1">
        <f t="shared" si="75"/>
        <v>0</v>
      </c>
      <c r="AI84" s="4" t="e">
        <f t="shared" si="76"/>
        <v>#DIV/0!</v>
      </c>
      <c r="AJ84">
        <v>0.19</v>
      </c>
      <c r="AK84" s="4">
        <f t="shared" si="43"/>
        <v>9.730136986301369E-3</v>
      </c>
      <c r="AL84" s="1" t="e">
        <f t="shared" si="77"/>
        <v>#DIV/0!</v>
      </c>
      <c r="AM84" s="2">
        <f t="shared" si="57"/>
        <v>0</v>
      </c>
      <c r="AN84" s="2" t="e">
        <f t="shared" si="58"/>
        <v>#DIV/0!</v>
      </c>
      <c r="AO84">
        <v>15.5</v>
      </c>
      <c r="AP84">
        <f t="shared" si="44"/>
        <v>10.404109589041097</v>
      </c>
      <c r="AQ84">
        <f t="shared" si="45"/>
        <v>5.095890410958904</v>
      </c>
      <c r="AR84">
        <f t="shared" si="46"/>
        <v>2.547945205479452</v>
      </c>
      <c r="AS84">
        <f t="shared" si="47"/>
        <v>0.56054794520547946</v>
      </c>
      <c r="AT84">
        <f t="shared" si="48"/>
        <v>5.6054794520547947E-3</v>
      </c>
      <c r="AU84">
        <f t="shared" si="49"/>
        <v>8.8086105675146773E-3</v>
      </c>
      <c r="AV84" s="1">
        <f t="shared" si="59"/>
        <v>0</v>
      </c>
      <c r="AW84" s="2">
        <f t="shared" si="60"/>
        <v>0</v>
      </c>
      <c r="AX84">
        <f t="shared" si="61"/>
        <v>1.9873972602739727</v>
      </c>
      <c r="AY84">
        <f t="shared" si="50"/>
        <v>3.9747945205479453E-2</v>
      </c>
      <c r="AZ84">
        <f t="shared" si="51"/>
        <v>6.2461056751467715E-2</v>
      </c>
      <c r="BA84" s="1">
        <f t="shared" si="62"/>
        <v>0</v>
      </c>
      <c r="BB84" s="2">
        <f t="shared" si="63"/>
        <v>0</v>
      </c>
      <c r="BC84" s="1" t="e">
        <f t="shared" si="64"/>
        <v>#DIV/0!</v>
      </c>
      <c r="BD84" s="1" t="e">
        <f t="shared" si="65"/>
        <v>#DIV/0!</v>
      </c>
      <c r="BE84" s="1" t="e">
        <f t="shared" si="66"/>
        <v>#DIV/0!</v>
      </c>
    </row>
    <row r="85" spans="7:57" x14ac:dyDescent="0.25">
      <c r="G85">
        <f t="shared" si="67"/>
        <v>0</v>
      </c>
      <c r="M85" s="4" t="b">
        <f t="shared" si="69"/>
        <v>0</v>
      </c>
      <c r="N85" s="3">
        <f t="shared" si="70"/>
        <v>0</v>
      </c>
      <c r="O85" s="4">
        <f t="shared" si="52"/>
        <v>0</v>
      </c>
      <c r="P85">
        <v>2.4E-2</v>
      </c>
      <c r="Q85">
        <f t="shared" ref="Q85:Q146" si="79">P85*M85</f>
        <v>0</v>
      </c>
      <c r="R85" s="4">
        <f t="shared" si="53"/>
        <v>0</v>
      </c>
      <c r="S85" s="4">
        <f t="shared" si="71"/>
        <v>0</v>
      </c>
      <c r="T85" s="4">
        <f t="shared" si="54"/>
        <v>0</v>
      </c>
      <c r="U85">
        <f t="shared" si="78"/>
        <v>0</v>
      </c>
      <c r="V85">
        <f t="shared" si="55"/>
        <v>0</v>
      </c>
      <c r="W85">
        <v>150</v>
      </c>
      <c r="X85" s="4">
        <f t="shared" si="41"/>
        <v>0</v>
      </c>
      <c r="Y85" s="3">
        <f t="shared" si="56"/>
        <v>0</v>
      </c>
      <c r="Z85" s="3">
        <v>1.4</v>
      </c>
      <c r="AA85" s="3">
        <v>24</v>
      </c>
      <c r="AB85" s="3">
        <f t="shared" si="72"/>
        <v>0</v>
      </c>
      <c r="AC85" s="7">
        <v>67.5</v>
      </c>
      <c r="AD85">
        <f t="shared" si="42"/>
        <v>0.52179707870370362</v>
      </c>
      <c r="AE85">
        <f t="shared" si="73"/>
        <v>0.32122167592592588</v>
      </c>
      <c r="AF85" s="5">
        <f t="shared" si="74"/>
        <v>0</v>
      </c>
      <c r="AG85" t="e">
        <f t="shared" si="68"/>
        <v>#DIV/0!</v>
      </c>
      <c r="AH85" s="1">
        <f t="shared" si="75"/>
        <v>0</v>
      </c>
      <c r="AI85" s="4" t="e">
        <f t="shared" si="76"/>
        <v>#DIV/0!</v>
      </c>
      <c r="AJ85">
        <v>0.19</v>
      </c>
      <c r="AK85" s="4">
        <f t="shared" si="43"/>
        <v>9.730136986301369E-3</v>
      </c>
      <c r="AL85" s="1" t="e">
        <f t="shared" si="77"/>
        <v>#DIV/0!</v>
      </c>
      <c r="AM85" s="2">
        <f t="shared" si="57"/>
        <v>0</v>
      </c>
      <c r="AN85" s="2" t="e">
        <f t="shared" si="58"/>
        <v>#DIV/0!</v>
      </c>
      <c r="AO85">
        <v>15.5</v>
      </c>
      <c r="AP85">
        <f t="shared" si="44"/>
        <v>10.404109589041097</v>
      </c>
      <c r="AQ85">
        <f t="shared" si="45"/>
        <v>5.095890410958904</v>
      </c>
      <c r="AR85">
        <f t="shared" si="46"/>
        <v>2.547945205479452</v>
      </c>
      <c r="AS85">
        <f t="shared" si="47"/>
        <v>0.56054794520547946</v>
      </c>
      <c r="AT85">
        <f t="shared" si="48"/>
        <v>5.6054794520547947E-3</v>
      </c>
      <c r="AU85">
        <f t="shared" si="49"/>
        <v>8.8086105675146773E-3</v>
      </c>
      <c r="AV85" s="1">
        <f t="shared" si="59"/>
        <v>0</v>
      </c>
      <c r="AW85" s="2">
        <f t="shared" si="60"/>
        <v>0</v>
      </c>
      <c r="AX85">
        <f t="shared" si="61"/>
        <v>1.9873972602739727</v>
      </c>
      <c r="AY85">
        <f t="shared" si="50"/>
        <v>3.9747945205479453E-2</v>
      </c>
      <c r="AZ85">
        <f t="shared" si="51"/>
        <v>6.2461056751467715E-2</v>
      </c>
      <c r="BA85" s="1">
        <f t="shared" si="62"/>
        <v>0</v>
      </c>
      <c r="BB85" s="2">
        <f t="shared" si="63"/>
        <v>0</v>
      </c>
      <c r="BC85" s="1" t="e">
        <f t="shared" si="64"/>
        <v>#DIV/0!</v>
      </c>
      <c r="BD85" s="1" t="e">
        <f t="shared" si="65"/>
        <v>#DIV/0!</v>
      </c>
      <c r="BE85" s="1" t="e">
        <f t="shared" si="66"/>
        <v>#DIV/0!</v>
      </c>
    </row>
    <row r="86" spans="7:57" x14ac:dyDescent="0.25">
      <c r="G86">
        <f t="shared" si="67"/>
        <v>0</v>
      </c>
      <c r="M86" s="4" t="b">
        <f t="shared" si="69"/>
        <v>0</v>
      </c>
      <c r="N86" s="3">
        <f t="shared" si="70"/>
        <v>0</v>
      </c>
      <c r="O86" s="4">
        <f t="shared" si="52"/>
        <v>0</v>
      </c>
      <c r="P86">
        <v>2.4E-2</v>
      </c>
      <c r="Q86">
        <f t="shared" si="79"/>
        <v>0</v>
      </c>
      <c r="R86" s="4">
        <f t="shared" si="53"/>
        <v>0</v>
      </c>
      <c r="S86" s="4">
        <f t="shared" si="71"/>
        <v>0</v>
      </c>
      <c r="T86" s="4">
        <f t="shared" si="54"/>
        <v>0</v>
      </c>
      <c r="U86">
        <f t="shared" si="78"/>
        <v>0</v>
      </c>
      <c r="V86">
        <f t="shared" si="55"/>
        <v>0</v>
      </c>
      <c r="W86">
        <v>150</v>
      </c>
      <c r="X86" s="4">
        <f t="shared" si="41"/>
        <v>0</v>
      </c>
      <c r="Y86" s="3">
        <f t="shared" si="56"/>
        <v>0</v>
      </c>
      <c r="Z86" s="3">
        <v>1.4</v>
      </c>
      <c r="AA86" s="3">
        <v>24</v>
      </c>
      <c r="AB86" s="3">
        <f t="shared" si="72"/>
        <v>0</v>
      </c>
      <c r="AC86" s="7">
        <v>67.5</v>
      </c>
      <c r="AD86">
        <f t="shared" si="42"/>
        <v>0.52179707870370362</v>
      </c>
      <c r="AE86">
        <f t="shared" si="73"/>
        <v>0.32122167592592588</v>
      </c>
      <c r="AF86" s="5">
        <f t="shared" si="74"/>
        <v>0</v>
      </c>
      <c r="AG86" t="e">
        <f t="shared" si="68"/>
        <v>#DIV/0!</v>
      </c>
      <c r="AH86" s="1">
        <f t="shared" si="75"/>
        <v>0</v>
      </c>
      <c r="AI86" s="4" t="e">
        <f t="shared" si="76"/>
        <v>#DIV/0!</v>
      </c>
      <c r="AJ86">
        <v>0.19</v>
      </c>
      <c r="AK86" s="4">
        <f t="shared" si="43"/>
        <v>9.730136986301369E-3</v>
      </c>
      <c r="AL86" s="1" t="e">
        <f t="shared" si="77"/>
        <v>#DIV/0!</v>
      </c>
      <c r="AM86" s="2">
        <f t="shared" si="57"/>
        <v>0</v>
      </c>
      <c r="AN86" s="2" t="e">
        <f t="shared" si="58"/>
        <v>#DIV/0!</v>
      </c>
      <c r="AO86">
        <v>15.5</v>
      </c>
      <c r="AP86">
        <f t="shared" si="44"/>
        <v>10.404109589041097</v>
      </c>
      <c r="AQ86">
        <f t="shared" si="45"/>
        <v>5.095890410958904</v>
      </c>
      <c r="AR86">
        <f t="shared" si="46"/>
        <v>2.547945205479452</v>
      </c>
      <c r="AS86">
        <f t="shared" si="47"/>
        <v>0.56054794520547946</v>
      </c>
      <c r="AT86">
        <f t="shared" si="48"/>
        <v>5.6054794520547947E-3</v>
      </c>
      <c r="AU86">
        <f t="shared" si="49"/>
        <v>8.8086105675146773E-3</v>
      </c>
      <c r="AV86" s="1">
        <f t="shared" si="59"/>
        <v>0</v>
      </c>
      <c r="AW86" s="2">
        <f t="shared" si="60"/>
        <v>0</v>
      </c>
      <c r="AX86">
        <f t="shared" si="61"/>
        <v>1.9873972602739727</v>
      </c>
      <c r="AY86">
        <f t="shared" si="50"/>
        <v>3.9747945205479453E-2</v>
      </c>
      <c r="AZ86">
        <f t="shared" si="51"/>
        <v>6.2461056751467715E-2</v>
      </c>
      <c r="BA86" s="1">
        <f t="shared" si="62"/>
        <v>0</v>
      </c>
      <c r="BB86" s="2">
        <f t="shared" si="63"/>
        <v>0</v>
      </c>
      <c r="BC86" s="1" t="e">
        <f t="shared" si="64"/>
        <v>#DIV/0!</v>
      </c>
      <c r="BD86" s="1" t="e">
        <f t="shared" si="65"/>
        <v>#DIV/0!</v>
      </c>
      <c r="BE86" s="1" t="e">
        <f t="shared" si="66"/>
        <v>#DIV/0!</v>
      </c>
    </row>
    <row r="87" spans="7:57" x14ac:dyDescent="0.25">
      <c r="G87">
        <f t="shared" si="67"/>
        <v>0</v>
      </c>
      <c r="M87" s="4" t="b">
        <f t="shared" si="69"/>
        <v>0</v>
      </c>
      <c r="N87" s="3">
        <f t="shared" si="70"/>
        <v>0</v>
      </c>
      <c r="O87" s="4">
        <f t="shared" si="52"/>
        <v>0</v>
      </c>
      <c r="P87">
        <v>2.4E-2</v>
      </c>
      <c r="Q87">
        <f t="shared" si="79"/>
        <v>0</v>
      </c>
      <c r="R87" s="4">
        <f t="shared" si="53"/>
        <v>0</v>
      </c>
      <c r="S87" s="4">
        <f t="shared" si="71"/>
        <v>0</v>
      </c>
      <c r="T87" s="4">
        <f t="shared" si="54"/>
        <v>0</v>
      </c>
      <c r="U87">
        <f t="shared" si="78"/>
        <v>0</v>
      </c>
      <c r="V87">
        <f t="shared" si="55"/>
        <v>0</v>
      </c>
      <c r="W87">
        <v>150</v>
      </c>
      <c r="X87" s="4">
        <f t="shared" si="41"/>
        <v>0</v>
      </c>
      <c r="Y87" s="3">
        <f t="shared" si="56"/>
        <v>0</v>
      </c>
      <c r="Z87" s="3">
        <v>1.4</v>
      </c>
      <c r="AA87" s="3">
        <v>24</v>
      </c>
      <c r="AB87" s="3">
        <f t="shared" si="72"/>
        <v>0</v>
      </c>
      <c r="AC87" s="7">
        <v>67.5</v>
      </c>
      <c r="AD87">
        <f t="shared" si="42"/>
        <v>0.52179707870370362</v>
      </c>
      <c r="AE87">
        <f t="shared" si="73"/>
        <v>0.32122167592592588</v>
      </c>
      <c r="AF87" s="5">
        <f t="shared" si="74"/>
        <v>0</v>
      </c>
      <c r="AG87" t="e">
        <f t="shared" si="68"/>
        <v>#DIV/0!</v>
      </c>
      <c r="AH87" s="1">
        <f t="shared" si="75"/>
        <v>0</v>
      </c>
      <c r="AI87" s="4" t="e">
        <f t="shared" si="76"/>
        <v>#DIV/0!</v>
      </c>
      <c r="AJ87">
        <v>0.19</v>
      </c>
      <c r="AK87" s="4">
        <f t="shared" si="43"/>
        <v>9.730136986301369E-3</v>
      </c>
      <c r="AL87" s="1" t="e">
        <f t="shared" si="77"/>
        <v>#DIV/0!</v>
      </c>
      <c r="AM87" s="2">
        <f t="shared" si="57"/>
        <v>0</v>
      </c>
      <c r="AN87" s="2" t="e">
        <f t="shared" si="58"/>
        <v>#DIV/0!</v>
      </c>
      <c r="AO87">
        <v>15.5</v>
      </c>
      <c r="AP87">
        <f t="shared" si="44"/>
        <v>10.404109589041097</v>
      </c>
      <c r="AQ87">
        <f t="shared" si="45"/>
        <v>5.095890410958904</v>
      </c>
      <c r="AR87">
        <f t="shared" si="46"/>
        <v>2.547945205479452</v>
      </c>
      <c r="AS87">
        <f t="shared" si="47"/>
        <v>0.56054794520547946</v>
      </c>
      <c r="AT87">
        <f t="shared" si="48"/>
        <v>5.6054794520547947E-3</v>
      </c>
      <c r="AU87">
        <f t="shared" si="49"/>
        <v>8.8086105675146773E-3</v>
      </c>
      <c r="AV87" s="1">
        <f t="shared" si="59"/>
        <v>0</v>
      </c>
      <c r="AW87" s="2">
        <f t="shared" si="60"/>
        <v>0</v>
      </c>
      <c r="AX87">
        <f t="shared" si="61"/>
        <v>1.9873972602739727</v>
      </c>
      <c r="AY87">
        <f t="shared" si="50"/>
        <v>3.9747945205479453E-2</v>
      </c>
      <c r="AZ87">
        <f t="shared" si="51"/>
        <v>6.2461056751467715E-2</v>
      </c>
      <c r="BA87" s="1">
        <f t="shared" si="62"/>
        <v>0</v>
      </c>
      <c r="BB87" s="2">
        <f t="shared" si="63"/>
        <v>0</v>
      </c>
      <c r="BC87" s="1" t="e">
        <f t="shared" si="64"/>
        <v>#DIV/0!</v>
      </c>
      <c r="BD87" s="1" t="e">
        <f t="shared" si="65"/>
        <v>#DIV/0!</v>
      </c>
      <c r="BE87" s="1" t="e">
        <f t="shared" si="66"/>
        <v>#DIV/0!</v>
      </c>
    </row>
    <row r="88" spans="7:57" x14ac:dyDescent="0.25">
      <c r="G88">
        <f t="shared" si="67"/>
        <v>0</v>
      </c>
      <c r="M88" s="4" t="b">
        <f t="shared" si="69"/>
        <v>0</v>
      </c>
      <c r="N88" s="3">
        <f t="shared" si="70"/>
        <v>0</v>
      </c>
      <c r="O88" s="4">
        <f t="shared" si="52"/>
        <v>0</v>
      </c>
      <c r="P88">
        <v>2.4E-2</v>
      </c>
      <c r="Q88">
        <f t="shared" si="79"/>
        <v>0</v>
      </c>
      <c r="R88" s="4">
        <f t="shared" si="53"/>
        <v>0</v>
      </c>
      <c r="S88" s="4">
        <f t="shared" si="71"/>
        <v>0</v>
      </c>
      <c r="T88" s="4">
        <f t="shared" si="54"/>
        <v>0</v>
      </c>
      <c r="U88">
        <f t="shared" si="78"/>
        <v>0</v>
      </c>
      <c r="V88">
        <f t="shared" si="55"/>
        <v>0</v>
      </c>
      <c r="W88">
        <v>150</v>
      </c>
      <c r="X88" s="4">
        <f t="shared" si="41"/>
        <v>0</v>
      </c>
      <c r="Y88" s="3">
        <f t="shared" si="56"/>
        <v>0</v>
      </c>
      <c r="Z88" s="3">
        <v>1.4</v>
      </c>
      <c r="AA88" s="3">
        <v>24</v>
      </c>
      <c r="AB88" s="3">
        <f t="shared" si="72"/>
        <v>0</v>
      </c>
      <c r="AC88" s="7">
        <v>67.5</v>
      </c>
      <c r="AD88">
        <f t="shared" si="42"/>
        <v>0.52179707870370362</v>
      </c>
      <c r="AE88">
        <f t="shared" si="73"/>
        <v>0.32122167592592588</v>
      </c>
      <c r="AF88" s="5">
        <f t="shared" si="74"/>
        <v>0</v>
      </c>
      <c r="AG88" t="e">
        <f t="shared" si="68"/>
        <v>#DIV/0!</v>
      </c>
      <c r="AH88" s="1">
        <f t="shared" si="75"/>
        <v>0</v>
      </c>
      <c r="AI88" s="4" t="e">
        <f t="shared" si="76"/>
        <v>#DIV/0!</v>
      </c>
      <c r="AJ88">
        <v>0.19</v>
      </c>
      <c r="AK88" s="4">
        <f t="shared" si="43"/>
        <v>9.730136986301369E-3</v>
      </c>
      <c r="AL88" s="1" t="e">
        <f t="shared" si="77"/>
        <v>#DIV/0!</v>
      </c>
      <c r="AM88" s="2">
        <f t="shared" si="57"/>
        <v>0</v>
      </c>
      <c r="AN88" s="2" t="e">
        <f t="shared" si="58"/>
        <v>#DIV/0!</v>
      </c>
      <c r="AO88">
        <v>15.5</v>
      </c>
      <c r="AP88">
        <f t="shared" si="44"/>
        <v>10.404109589041097</v>
      </c>
      <c r="AQ88">
        <f t="shared" si="45"/>
        <v>5.095890410958904</v>
      </c>
      <c r="AR88">
        <f t="shared" si="46"/>
        <v>2.547945205479452</v>
      </c>
      <c r="AS88">
        <f t="shared" si="47"/>
        <v>0.56054794520547946</v>
      </c>
      <c r="AT88">
        <f t="shared" si="48"/>
        <v>5.6054794520547947E-3</v>
      </c>
      <c r="AU88">
        <f t="shared" si="49"/>
        <v>8.8086105675146773E-3</v>
      </c>
      <c r="AV88" s="1">
        <f t="shared" si="59"/>
        <v>0</v>
      </c>
      <c r="AW88" s="2">
        <f t="shared" si="60"/>
        <v>0</v>
      </c>
      <c r="AX88">
        <f t="shared" si="61"/>
        <v>1.9873972602739727</v>
      </c>
      <c r="AY88">
        <f t="shared" si="50"/>
        <v>3.9747945205479453E-2</v>
      </c>
      <c r="AZ88">
        <f t="shared" si="51"/>
        <v>6.2461056751467715E-2</v>
      </c>
      <c r="BA88" s="1">
        <f t="shared" si="62"/>
        <v>0</v>
      </c>
      <c r="BB88" s="2">
        <f t="shared" si="63"/>
        <v>0</v>
      </c>
      <c r="BC88" s="1" t="e">
        <f t="shared" si="64"/>
        <v>#DIV/0!</v>
      </c>
      <c r="BD88" s="1" t="e">
        <f t="shared" si="65"/>
        <v>#DIV/0!</v>
      </c>
      <c r="BE88" s="1" t="e">
        <f t="shared" si="66"/>
        <v>#DIV/0!</v>
      </c>
    </row>
    <row r="89" spans="7:57" x14ac:dyDescent="0.25">
      <c r="G89">
        <f t="shared" si="67"/>
        <v>0</v>
      </c>
      <c r="M89" s="4" t="b">
        <f t="shared" si="69"/>
        <v>0</v>
      </c>
      <c r="N89" s="3">
        <f t="shared" si="70"/>
        <v>0</v>
      </c>
      <c r="O89" s="4">
        <f t="shared" si="52"/>
        <v>0</v>
      </c>
      <c r="P89">
        <v>2.4E-2</v>
      </c>
      <c r="Q89">
        <f t="shared" si="79"/>
        <v>0</v>
      </c>
      <c r="R89" s="4">
        <f t="shared" si="53"/>
        <v>0</v>
      </c>
      <c r="S89" s="4">
        <f t="shared" si="71"/>
        <v>0</v>
      </c>
      <c r="T89" s="4">
        <f t="shared" si="54"/>
        <v>0</v>
      </c>
      <c r="U89">
        <f t="shared" si="78"/>
        <v>0</v>
      </c>
      <c r="V89">
        <f t="shared" si="55"/>
        <v>0</v>
      </c>
      <c r="W89">
        <v>150</v>
      </c>
      <c r="X89" s="4">
        <f t="shared" si="41"/>
        <v>0</v>
      </c>
      <c r="Y89" s="3">
        <f t="shared" si="56"/>
        <v>0</v>
      </c>
      <c r="Z89" s="3">
        <v>1.4</v>
      </c>
      <c r="AA89" s="3">
        <v>24</v>
      </c>
      <c r="AB89" s="3">
        <f t="shared" si="72"/>
        <v>0</v>
      </c>
      <c r="AC89" s="7">
        <v>67.5</v>
      </c>
      <c r="AD89">
        <f t="shared" si="42"/>
        <v>0.52179707870370362</v>
      </c>
      <c r="AE89">
        <f t="shared" si="73"/>
        <v>0.32122167592592588</v>
      </c>
      <c r="AF89" s="5">
        <f t="shared" si="74"/>
        <v>0</v>
      </c>
      <c r="AG89" t="e">
        <f t="shared" si="68"/>
        <v>#DIV/0!</v>
      </c>
      <c r="AH89" s="1">
        <f t="shared" si="75"/>
        <v>0</v>
      </c>
      <c r="AI89" s="4" t="e">
        <f t="shared" si="76"/>
        <v>#DIV/0!</v>
      </c>
      <c r="AJ89">
        <v>0.19</v>
      </c>
      <c r="AK89" s="4">
        <f t="shared" si="43"/>
        <v>9.730136986301369E-3</v>
      </c>
      <c r="AL89" s="1" t="e">
        <f t="shared" si="77"/>
        <v>#DIV/0!</v>
      </c>
      <c r="AM89" s="2">
        <f t="shared" si="57"/>
        <v>0</v>
      </c>
      <c r="AN89" s="2" t="e">
        <f t="shared" si="58"/>
        <v>#DIV/0!</v>
      </c>
      <c r="AO89">
        <v>15.5</v>
      </c>
      <c r="AP89">
        <f t="shared" si="44"/>
        <v>10.404109589041097</v>
      </c>
      <c r="AQ89">
        <f t="shared" si="45"/>
        <v>5.095890410958904</v>
      </c>
      <c r="AR89">
        <f t="shared" si="46"/>
        <v>2.547945205479452</v>
      </c>
      <c r="AS89">
        <f t="shared" si="47"/>
        <v>0.56054794520547946</v>
      </c>
      <c r="AT89">
        <f t="shared" si="48"/>
        <v>5.6054794520547947E-3</v>
      </c>
      <c r="AU89">
        <f t="shared" si="49"/>
        <v>8.8086105675146773E-3</v>
      </c>
      <c r="AV89" s="1">
        <f t="shared" si="59"/>
        <v>0</v>
      </c>
      <c r="AW89" s="2">
        <f t="shared" si="60"/>
        <v>0</v>
      </c>
      <c r="AX89">
        <f t="shared" si="61"/>
        <v>1.9873972602739727</v>
      </c>
      <c r="AY89">
        <f t="shared" si="50"/>
        <v>3.9747945205479453E-2</v>
      </c>
      <c r="AZ89">
        <f t="shared" si="51"/>
        <v>6.2461056751467715E-2</v>
      </c>
      <c r="BA89" s="1">
        <f t="shared" si="62"/>
        <v>0</v>
      </c>
      <c r="BB89" s="2">
        <f t="shared" si="63"/>
        <v>0</v>
      </c>
      <c r="BC89" s="1" t="e">
        <f t="shared" si="64"/>
        <v>#DIV/0!</v>
      </c>
      <c r="BD89" s="1" t="e">
        <f t="shared" si="65"/>
        <v>#DIV/0!</v>
      </c>
      <c r="BE89" s="1" t="e">
        <f t="shared" si="66"/>
        <v>#DIV/0!</v>
      </c>
    </row>
    <row r="90" spans="7:57" x14ac:dyDescent="0.25">
      <c r="G90">
        <f t="shared" si="67"/>
        <v>0</v>
      </c>
      <c r="M90" s="4" t="b">
        <f t="shared" si="69"/>
        <v>0</v>
      </c>
      <c r="N90" s="3">
        <f t="shared" si="70"/>
        <v>0</v>
      </c>
      <c r="O90" s="4">
        <f t="shared" si="52"/>
        <v>0</v>
      </c>
      <c r="P90">
        <v>2.4E-2</v>
      </c>
      <c r="Q90">
        <f t="shared" si="79"/>
        <v>0</v>
      </c>
      <c r="R90" s="4">
        <f t="shared" si="53"/>
        <v>0</v>
      </c>
      <c r="S90" s="4">
        <f t="shared" si="71"/>
        <v>0</v>
      </c>
      <c r="T90" s="4">
        <f t="shared" si="54"/>
        <v>0</v>
      </c>
      <c r="U90">
        <f t="shared" si="78"/>
        <v>0</v>
      </c>
      <c r="V90">
        <f t="shared" si="55"/>
        <v>0</v>
      </c>
      <c r="W90">
        <v>150</v>
      </c>
      <c r="X90" s="4">
        <f t="shared" si="41"/>
        <v>0</v>
      </c>
      <c r="Y90" s="3">
        <f t="shared" si="56"/>
        <v>0</v>
      </c>
      <c r="Z90" s="3">
        <v>1.4</v>
      </c>
      <c r="AA90" s="3">
        <v>24</v>
      </c>
      <c r="AB90" s="3">
        <f t="shared" si="72"/>
        <v>0</v>
      </c>
      <c r="AC90" s="7">
        <v>67.5</v>
      </c>
      <c r="AD90">
        <f t="shared" si="42"/>
        <v>0.52179707870370362</v>
      </c>
      <c r="AE90">
        <f t="shared" si="73"/>
        <v>0.32122167592592588</v>
      </c>
      <c r="AF90" s="5">
        <f t="shared" si="74"/>
        <v>0</v>
      </c>
      <c r="AG90" t="e">
        <f t="shared" si="68"/>
        <v>#DIV/0!</v>
      </c>
      <c r="AH90" s="1">
        <f t="shared" si="75"/>
        <v>0</v>
      </c>
      <c r="AI90" s="4" t="e">
        <f t="shared" si="76"/>
        <v>#DIV/0!</v>
      </c>
      <c r="AJ90">
        <v>0.19</v>
      </c>
      <c r="AK90" s="4">
        <f t="shared" si="43"/>
        <v>9.730136986301369E-3</v>
      </c>
      <c r="AL90" s="1" t="e">
        <f t="shared" si="77"/>
        <v>#DIV/0!</v>
      </c>
      <c r="AM90" s="2">
        <f t="shared" si="57"/>
        <v>0</v>
      </c>
      <c r="AN90" s="2" t="e">
        <f t="shared" si="58"/>
        <v>#DIV/0!</v>
      </c>
      <c r="AO90">
        <v>15.5</v>
      </c>
      <c r="AP90">
        <f t="shared" si="44"/>
        <v>10.404109589041097</v>
      </c>
      <c r="AQ90">
        <f t="shared" si="45"/>
        <v>5.095890410958904</v>
      </c>
      <c r="AR90">
        <f t="shared" si="46"/>
        <v>2.547945205479452</v>
      </c>
      <c r="AS90">
        <f t="shared" si="47"/>
        <v>0.56054794520547946</v>
      </c>
      <c r="AT90">
        <f t="shared" si="48"/>
        <v>5.6054794520547947E-3</v>
      </c>
      <c r="AU90">
        <f t="shared" si="49"/>
        <v>8.8086105675146773E-3</v>
      </c>
      <c r="AV90" s="1">
        <f t="shared" si="59"/>
        <v>0</v>
      </c>
      <c r="AW90" s="2">
        <f t="shared" si="60"/>
        <v>0</v>
      </c>
      <c r="AX90">
        <f t="shared" si="61"/>
        <v>1.9873972602739727</v>
      </c>
      <c r="AY90">
        <f t="shared" si="50"/>
        <v>3.9747945205479453E-2</v>
      </c>
      <c r="AZ90">
        <f t="shared" si="51"/>
        <v>6.2461056751467715E-2</v>
      </c>
      <c r="BA90" s="1">
        <f t="shared" si="62"/>
        <v>0</v>
      </c>
      <c r="BB90" s="2">
        <f t="shared" si="63"/>
        <v>0</v>
      </c>
      <c r="BC90" s="1" t="e">
        <f t="shared" si="64"/>
        <v>#DIV/0!</v>
      </c>
      <c r="BD90" s="1" t="e">
        <f t="shared" si="65"/>
        <v>#DIV/0!</v>
      </c>
      <c r="BE90" s="1" t="e">
        <f t="shared" si="66"/>
        <v>#DIV/0!</v>
      </c>
    </row>
    <row r="91" spans="7:57" x14ac:dyDescent="0.25">
      <c r="G91">
        <f t="shared" si="67"/>
        <v>0</v>
      </c>
      <c r="M91" s="4" t="b">
        <f t="shared" si="69"/>
        <v>0</v>
      </c>
      <c r="N91" s="3">
        <f t="shared" si="70"/>
        <v>0</v>
      </c>
      <c r="O91" s="4">
        <f t="shared" si="52"/>
        <v>0</v>
      </c>
      <c r="P91">
        <v>2.4E-2</v>
      </c>
      <c r="Q91">
        <f t="shared" si="79"/>
        <v>0</v>
      </c>
      <c r="R91" s="4">
        <f t="shared" si="53"/>
        <v>0</v>
      </c>
      <c r="S91" s="4">
        <f t="shared" si="71"/>
        <v>0</v>
      </c>
      <c r="T91" s="4">
        <f t="shared" si="54"/>
        <v>0</v>
      </c>
      <c r="U91">
        <f t="shared" si="78"/>
        <v>0</v>
      </c>
      <c r="V91">
        <f t="shared" si="55"/>
        <v>0</v>
      </c>
      <c r="W91">
        <v>150</v>
      </c>
      <c r="X91" s="4">
        <f t="shared" si="41"/>
        <v>0</v>
      </c>
      <c r="Y91" s="3">
        <f t="shared" si="56"/>
        <v>0</v>
      </c>
      <c r="Z91" s="3">
        <v>1.4</v>
      </c>
      <c r="AA91" s="3">
        <v>24</v>
      </c>
      <c r="AB91" s="3">
        <f t="shared" si="72"/>
        <v>0</v>
      </c>
      <c r="AC91" s="7">
        <v>67.5</v>
      </c>
      <c r="AD91">
        <f t="shared" si="42"/>
        <v>0.52179707870370362</v>
      </c>
      <c r="AE91">
        <f t="shared" si="73"/>
        <v>0.32122167592592588</v>
      </c>
      <c r="AF91" s="5">
        <f t="shared" si="74"/>
        <v>0</v>
      </c>
      <c r="AG91" t="e">
        <f t="shared" si="68"/>
        <v>#DIV/0!</v>
      </c>
      <c r="AH91" s="1">
        <f t="shared" si="75"/>
        <v>0</v>
      </c>
      <c r="AI91" s="4" t="e">
        <f t="shared" si="76"/>
        <v>#DIV/0!</v>
      </c>
      <c r="AJ91">
        <v>0.19</v>
      </c>
      <c r="AK91" s="4">
        <f t="shared" si="43"/>
        <v>9.730136986301369E-3</v>
      </c>
      <c r="AL91" s="1" t="e">
        <f t="shared" si="77"/>
        <v>#DIV/0!</v>
      </c>
      <c r="AM91" s="2">
        <f t="shared" si="57"/>
        <v>0</v>
      </c>
      <c r="AN91" s="2" t="e">
        <f t="shared" si="58"/>
        <v>#DIV/0!</v>
      </c>
      <c r="AO91">
        <v>15.5</v>
      </c>
      <c r="AP91">
        <f t="shared" si="44"/>
        <v>10.404109589041097</v>
      </c>
      <c r="AQ91">
        <f t="shared" si="45"/>
        <v>5.095890410958904</v>
      </c>
      <c r="AR91">
        <f t="shared" si="46"/>
        <v>2.547945205479452</v>
      </c>
      <c r="AS91">
        <f t="shared" si="47"/>
        <v>0.56054794520547946</v>
      </c>
      <c r="AT91">
        <f t="shared" si="48"/>
        <v>5.6054794520547947E-3</v>
      </c>
      <c r="AU91">
        <f t="shared" si="49"/>
        <v>8.8086105675146773E-3</v>
      </c>
      <c r="AV91" s="1">
        <f t="shared" si="59"/>
        <v>0</v>
      </c>
      <c r="AW91" s="2">
        <f t="shared" si="60"/>
        <v>0</v>
      </c>
      <c r="AX91">
        <f t="shared" si="61"/>
        <v>1.9873972602739727</v>
      </c>
      <c r="AY91">
        <f t="shared" si="50"/>
        <v>3.9747945205479453E-2</v>
      </c>
      <c r="AZ91">
        <f t="shared" si="51"/>
        <v>6.2461056751467715E-2</v>
      </c>
      <c r="BA91" s="1">
        <f t="shared" si="62"/>
        <v>0</v>
      </c>
      <c r="BB91" s="2">
        <f t="shared" si="63"/>
        <v>0</v>
      </c>
      <c r="BC91" s="1" t="e">
        <f t="shared" si="64"/>
        <v>#DIV/0!</v>
      </c>
      <c r="BD91" s="1" t="e">
        <f t="shared" si="65"/>
        <v>#DIV/0!</v>
      </c>
      <c r="BE91" s="1" t="e">
        <f t="shared" si="66"/>
        <v>#DIV/0!</v>
      </c>
    </row>
    <row r="92" spans="7:57" x14ac:dyDescent="0.25">
      <c r="G92">
        <f t="shared" si="67"/>
        <v>0</v>
      </c>
      <c r="M92" s="4" t="b">
        <f t="shared" si="69"/>
        <v>0</v>
      </c>
      <c r="N92" s="3">
        <f t="shared" si="70"/>
        <v>0</v>
      </c>
      <c r="O92" s="4">
        <f t="shared" si="52"/>
        <v>0</v>
      </c>
      <c r="P92">
        <v>2.4E-2</v>
      </c>
      <c r="Q92">
        <f t="shared" si="79"/>
        <v>0</v>
      </c>
      <c r="R92" s="4">
        <f t="shared" si="53"/>
        <v>0</v>
      </c>
      <c r="S92" s="4">
        <f t="shared" si="71"/>
        <v>0</v>
      </c>
      <c r="T92" s="4">
        <f t="shared" si="54"/>
        <v>0</v>
      </c>
      <c r="U92">
        <f t="shared" si="78"/>
        <v>0</v>
      </c>
      <c r="V92">
        <f t="shared" si="55"/>
        <v>0</v>
      </c>
      <c r="W92">
        <v>150</v>
      </c>
      <c r="X92" s="4">
        <f t="shared" si="41"/>
        <v>0</v>
      </c>
      <c r="Y92" s="3">
        <f t="shared" si="56"/>
        <v>0</v>
      </c>
      <c r="Z92" s="3">
        <v>1.4</v>
      </c>
      <c r="AA92" s="3">
        <v>24</v>
      </c>
      <c r="AB92" s="3">
        <f t="shared" si="72"/>
        <v>0</v>
      </c>
      <c r="AC92" s="7">
        <v>67.5</v>
      </c>
      <c r="AD92">
        <f t="shared" si="42"/>
        <v>0.52179707870370362</v>
      </c>
      <c r="AE92">
        <f t="shared" si="73"/>
        <v>0.32122167592592588</v>
      </c>
      <c r="AF92" s="5">
        <f t="shared" si="74"/>
        <v>0</v>
      </c>
      <c r="AG92" t="e">
        <f t="shared" si="68"/>
        <v>#DIV/0!</v>
      </c>
      <c r="AH92" s="1">
        <f t="shared" si="75"/>
        <v>0</v>
      </c>
      <c r="AI92" s="4" t="e">
        <f t="shared" si="76"/>
        <v>#DIV/0!</v>
      </c>
      <c r="AJ92">
        <v>0.19</v>
      </c>
      <c r="AK92" s="4">
        <f t="shared" si="43"/>
        <v>9.730136986301369E-3</v>
      </c>
      <c r="AL92" s="1" t="e">
        <f t="shared" si="77"/>
        <v>#DIV/0!</v>
      </c>
      <c r="AM92" s="2">
        <f t="shared" si="57"/>
        <v>0</v>
      </c>
      <c r="AN92" s="2" t="e">
        <f t="shared" si="58"/>
        <v>#DIV/0!</v>
      </c>
      <c r="AO92">
        <v>15.5</v>
      </c>
      <c r="AP92">
        <f t="shared" si="44"/>
        <v>10.404109589041097</v>
      </c>
      <c r="AQ92">
        <f t="shared" si="45"/>
        <v>5.095890410958904</v>
      </c>
      <c r="AR92">
        <f t="shared" si="46"/>
        <v>2.547945205479452</v>
      </c>
      <c r="AS92">
        <f t="shared" si="47"/>
        <v>0.56054794520547946</v>
      </c>
      <c r="AT92">
        <f t="shared" si="48"/>
        <v>5.6054794520547947E-3</v>
      </c>
      <c r="AU92">
        <f t="shared" si="49"/>
        <v>8.8086105675146773E-3</v>
      </c>
      <c r="AV92" s="1">
        <f t="shared" si="59"/>
        <v>0</v>
      </c>
      <c r="AW92" s="2">
        <f t="shared" si="60"/>
        <v>0</v>
      </c>
      <c r="AX92">
        <f t="shared" si="61"/>
        <v>1.9873972602739727</v>
      </c>
      <c r="AY92">
        <f t="shared" si="50"/>
        <v>3.9747945205479453E-2</v>
      </c>
      <c r="AZ92">
        <f t="shared" si="51"/>
        <v>6.2461056751467715E-2</v>
      </c>
      <c r="BA92" s="1">
        <f t="shared" si="62"/>
        <v>0</v>
      </c>
      <c r="BB92" s="2">
        <f t="shared" si="63"/>
        <v>0</v>
      </c>
      <c r="BC92" s="1" t="e">
        <f t="shared" si="64"/>
        <v>#DIV/0!</v>
      </c>
      <c r="BD92" s="1" t="e">
        <f t="shared" si="65"/>
        <v>#DIV/0!</v>
      </c>
      <c r="BE92" s="1" t="e">
        <f t="shared" si="66"/>
        <v>#DIV/0!</v>
      </c>
    </row>
    <row r="93" spans="7:57" x14ac:dyDescent="0.25">
      <c r="G93">
        <f t="shared" si="67"/>
        <v>0</v>
      </c>
      <c r="M93" s="4" t="b">
        <f t="shared" si="69"/>
        <v>0</v>
      </c>
      <c r="N93" s="3">
        <f t="shared" si="70"/>
        <v>0</v>
      </c>
      <c r="O93" s="4">
        <f t="shared" si="52"/>
        <v>0</v>
      </c>
      <c r="P93">
        <v>2.4E-2</v>
      </c>
      <c r="Q93">
        <f t="shared" si="79"/>
        <v>0</v>
      </c>
      <c r="R93" s="4">
        <f t="shared" si="53"/>
        <v>0</v>
      </c>
      <c r="S93" s="4">
        <f t="shared" si="71"/>
        <v>0</v>
      </c>
      <c r="T93" s="4">
        <f t="shared" si="54"/>
        <v>0</v>
      </c>
      <c r="U93">
        <f t="shared" si="78"/>
        <v>0</v>
      </c>
      <c r="V93">
        <f t="shared" si="55"/>
        <v>0</v>
      </c>
      <c r="W93">
        <v>150</v>
      </c>
      <c r="X93" s="4">
        <f t="shared" si="41"/>
        <v>0</v>
      </c>
      <c r="Y93" s="3">
        <f t="shared" si="56"/>
        <v>0</v>
      </c>
      <c r="Z93" s="3">
        <v>1.4</v>
      </c>
      <c r="AA93" s="3">
        <v>24</v>
      </c>
      <c r="AB93" s="3">
        <f t="shared" si="72"/>
        <v>0</v>
      </c>
      <c r="AC93" s="7">
        <v>67.5</v>
      </c>
      <c r="AD93">
        <f t="shared" si="42"/>
        <v>0.52179707870370362</v>
      </c>
      <c r="AE93">
        <f t="shared" si="73"/>
        <v>0.32122167592592588</v>
      </c>
      <c r="AF93" s="5">
        <f t="shared" si="74"/>
        <v>0</v>
      </c>
      <c r="AG93" t="e">
        <f t="shared" si="68"/>
        <v>#DIV/0!</v>
      </c>
      <c r="AH93" s="1">
        <f t="shared" si="75"/>
        <v>0</v>
      </c>
      <c r="AI93" s="4" t="e">
        <f t="shared" si="76"/>
        <v>#DIV/0!</v>
      </c>
      <c r="AJ93">
        <v>0.19</v>
      </c>
      <c r="AK93" s="4">
        <f t="shared" si="43"/>
        <v>9.730136986301369E-3</v>
      </c>
      <c r="AL93" s="1" t="e">
        <f t="shared" si="77"/>
        <v>#DIV/0!</v>
      </c>
      <c r="AM93" s="2">
        <f t="shared" si="57"/>
        <v>0</v>
      </c>
      <c r="AN93" s="2" t="e">
        <f t="shared" si="58"/>
        <v>#DIV/0!</v>
      </c>
      <c r="AO93">
        <v>15.5</v>
      </c>
      <c r="AP93">
        <f t="shared" si="44"/>
        <v>10.404109589041097</v>
      </c>
      <c r="AQ93">
        <f t="shared" si="45"/>
        <v>5.095890410958904</v>
      </c>
      <c r="AR93">
        <f t="shared" si="46"/>
        <v>2.547945205479452</v>
      </c>
      <c r="AS93">
        <f t="shared" si="47"/>
        <v>0.56054794520547946</v>
      </c>
      <c r="AT93">
        <f t="shared" si="48"/>
        <v>5.6054794520547947E-3</v>
      </c>
      <c r="AU93">
        <f t="shared" si="49"/>
        <v>8.8086105675146773E-3</v>
      </c>
      <c r="AV93" s="1">
        <f t="shared" si="59"/>
        <v>0</v>
      </c>
      <c r="AW93" s="2">
        <f t="shared" si="60"/>
        <v>0</v>
      </c>
      <c r="AX93">
        <f t="shared" si="61"/>
        <v>1.9873972602739727</v>
      </c>
      <c r="AY93">
        <f t="shared" si="50"/>
        <v>3.9747945205479453E-2</v>
      </c>
      <c r="AZ93">
        <f t="shared" si="51"/>
        <v>6.2461056751467715E-2</v>
      </c>
      <c r="BA93" s="1">
        <f t="shared" si="62"/>
        <v>0</v>
      </c>
      <c r="BB93" s="2">
        <f t="shared" si="63"/>
        <v>0</v>
      </c>
      <c r="BC93" s="1" t="e">
        <f t="shared" si="64"/>
        <v>#DIV/0!</v>
      </c>
      <c r="BD93" s="1" t="e">
        <f t="shared" si="65"/>
        <v>#DIV/0!</v>
      </c>
      <c r="BE93" s="1" t="e">
        <f t="shared" si="66"/>
        <v>#DIV/0!</v>
      </c>
    </row>
    <row r="94" spans="7:57" x14ac:dyDescent="0.25">
      <c r="G94">
        <f t="shared" si="67"/>
        <v>0</v>
      </c>
      <c r="M94" s="4" t="b">
        <f t="shared" si="69"/>
        <v>0</v>
      </c>
      <c r="N94" s="3">
        <f t="shared" si="70"/>
        <v>0</v>
      </c>
      <c r="O94" s="4">
        <f t="shared" si="52"/>
        <v>0</v>
      </c>
      <c r="P94">
        <v>2.4E-2</v>
      </c>
      <c r="Q94">
        <f t="shared" si="79"/>
        <v>0</v>
      </c>
      <c r="R94" s="4">
        <f t="shared" si="53"/>
        <v>0</v>
      </c>
      <c r="S94" s="4">
        <f t="shared" si="71"/>
        <v>0</v>
      </c>
      <c r="T94" s="4">
        <f t="shared" si="54"/>
        <v>0</v>
      </c>
      <c r="U94">
        <f t="shared" si="78"/>
        <v>0</v>
      </c>
      <c r="V94">
        <f t="shared" si="55"/>
        <v>0</v>
      </c>
      <c r="W94">
        <v>150</v>
      </c>
      <c r="X94" s="4">
        <f t="shared" si="41"/>
        <v>0</v>
      </c>
      <c r="Y94" s="3">
        <f t="shared" si="56"/>
        <v>0</v>
      </c>
      <c r="Z94" s="3">
        <v>1.4</v>
      </c>
      <c r="AA94" s="3">
        <v>24</v>
      </c>
      <c r="AB94" s="3">
        <f t="shared" si="72"/>
        <v>0</v>
      </c>
      <c r="AC94" s="7">
        <v>67.5</v>
      </c>
      <c r="AD94">
        <f t="shared" si="42"/>
        <v>0.52179707870370362</v>
      </c>
      <c r="AE94">
        <f t="shared" si="73"/>
        <v>0.32122167592592588</v>
      </c>
      <c r="AF94" s="5">
        <f t="shared" si="74"/>
        <v>0</v>
      </c>
      <c r="AG94" t="e">
        <f t="shared" si="68"/>
        <v>#DIV/0!</v>
      </c>
      <c r="AH94" s="1">
        <f t="shared" si="75"/>
        <v>0</v>
      </c>
      <c r="AI94" s="4" t="e">
        <f t="shared" si="76"/>
        <v>#DIV/0!</v>
      </c>
      <c r="AJ94">
        <v>0.19</v>
      </c>
      <c r="AK94" s="4">
        <f t="shared" si="43"/>
        <v>9.730136986301369E-3</v>
      </c>
      <c r="AL94" s="1" t="e">
        <f t="shared" si="77"/>
        <v>#DIV/0!</v>
      </c>
      <c r="AM94" s="2">
        <f t="shared" si="57"/>
        <v>0</v>
      </c>
      <c r="AN94" s="2" t="e">
        <f t="shared" si="58"/>
        <v>#DIV/0!</v>
      </c>
      <c r="AO94">
        <v>15.5</v>
      </c>
      <c r="AP94">
        <f t="shared" si="44"/>
        <v>10.404109589041097</v>
      </c>
      <c r="AQ94">
        <f t="shared" si="45"/>
        <v>5.095890410958904</v>
      </c>
      <c r="AR94">
        <f t="shared" si="46"/>
        <v>2.547945205479452</v>
      </c>
      <c r="AS94">
        <f t="shared" si="47"/>
        <v>0.56054794520547946</v>
      </c>
      <c r="AT94">
        <f t="shared" si="48"/>
        <v>5.6054794520547947E-3</v>
      </c>
      <c r="AU94">
        <f t="shared" si="49"/>
        <v>8.8086105675146773E-3</v>
      </c>
      <c r="AV94" s="1">
        <f t="shared" si="59"/>
        <v>0</v>
      </c>
      <c r="AW94" s="2">
        <f t="shared" si="60"/>
        <v>0</v>
      </c>
      <c r="AX94">
        <f t="shared" si="61"/>
        <v>1.9873972602739727</v>
      </c>
      <c r="AY94">
        <f t="shared" si="50"/>
        <v>3.9747945205479453E-2</v>
      </c>
      <c r="AZ94">
        <f t="shared" si="51"/>
        <v>6.2461056751467715E-2</v>
      </c>
      <c r="BA94" s="1">
        <f t="shared" si="62"/>
        <v>0</v>
      </c>
      <c r="BB94" s="2">
        <f t="shared" si="63"/>
        <v>0</v>
      </c>
      <c r="BC94" s="1" t="e">
        <f t="shared" si="64"/>
        <v>#DIV/0!</v>
      </c>
      <c r="BD94" s="1" t="e">
        <f t="shared" si="65"/>
        <v>#DIV/0!</v>
      </c>
      <c r="BE94" s="1" t="e">
        <f t="shared" si="66"/>
        <v>#DIV/0!</v>
      </c>
    </row>
    <row r="95" spans="7:57" x14ac:dyDescent="0.25">
      <c r="G95">
        <f t="shared" si="67"/>
        <v>0</v>
      </c>
      <c r="M95" s="4" t="b">
        <f t="shared" si="69"/>
        <v>0</v>
      </c>
      <c r="N95" s="3">
        <f t="shared" si="70"/>
        <v>0</v>
      </c>
      <c r="O95" s="4">
        <f t="shared" si="52"/>
        <v>0</v>
      </c>
      <c r="P95">
        <v>2.4E-2</v>
      </c>
      <c r="Q95">
        <f t="shared" si="79"/>
        <v>0</v>
      </c>
      <c r="R95" s="4">
        <f t="shared" si="53"/>
        <v>0</v>
      </c>
      <c r="S95" s="4">
        <f t="shared" si="71"/>
        <v>0</v>
      </c>
      <c r="T95" s="4">
        <f t="shared" si="54"/>
        <v>0</v>
      </c>
      <c r="U95">
        <f t="shared" si="78"/>
        <v>0</v>
      </c>
      <c r="V95">
        <f t="shared" si="55"/>
        <v>0</v>
      </c>
      <c r="W95">
        <v>150</v>
      </c>
      <c r="X95" s="4">
        <f t="shared" si="41"/>
        <v>0</v>
      </c>
      <c r="Y95" s="3">
        <f t="shared" si="56"/>
        <v>0</v>
      </c>
      <c r="Z95" s="3">
        <v>1.4</v>
      </c>
      <c r="AA95" s="3">
        <v>24</v>
      </c>
      <c r="AB95" s="3">
        <f t="shared" si="72"/>
        <v>0</v>
      </c>
      <c r="AC95" s="7">
        <v>67.5</v>
      </c>
      <c r="AD95">
        <f t="shared" si="42"/>
        <v>0.52179707870370362</v>
      </c>
      <c r="AE95">
        <f t="shared" si="73"/>
        <v>0.32122167592592588</v>
      </c>
      <c r="AF95" s="5">
        <f t="shared" si="74"/>
        <v>0</v>
      </c>
      <c r="AG95" t="e">
        <f t="shared" si="68"/>
        <v>#DIV/0!</v>
      </c>
      <c r="AH95" s="1">
        <f t="shared" si="75"/>
        <v>0</v>
      </c>
      <c r="AI95" s="4" t="e">
        <f t="shared" si="76"/>
        <v>#DIV/0!</v>
      </c>
      <c r="AJ95">
        <v>0.19</v>
      </c>
      <c r="AK95" s="4">
        <f t="shared" si="43"/>
        <v>9.730136986301369E-3</v>
      </c>
      <c r="AL95" s="1" t="e">
        <f t="shared" si="77"/>
        <v>#DIV/0!</v>
      </c>
      <c r="AM95" s="2">
        <f t="shared" si="57"/>
        <v>0</v>
      </c>
      <c r="AN95" s="2" t="e">
        <f t="shared" si="58"/>
        <v>#DIV/0!</v>
      </c>
      <c r="AO95">
        <v>15.5</v>
      </c>
      <c r="AP95">
        <f t="shared" si="44"/>
        <v>10.404109589041097</v>
      </c>
      <c r="AQ95">
        <f t="shared" si="45"/>
        <v>5.095890410958904</v>
      </c>
      <c r="AR95">
        <f t="shared" si="46"/>
        <v>2.547945205479452</v>
      </c>
      <c r="AS95">
        <f t="shared" si="47"/>
        <v>0.56054794520547946</v>
      </c>
      <c r="AT95">
        <f t="shared" si="48"/>
        <v>5.6054794520547947E-3</v>
      </c>
      <c r="AU95">
        <f t="shared" si="49"/>
        <v>8.8086105675146773E-3</v>
      </c>
      <c r="AV95" s="1">
        <f t="shared" si="59"/>
        <v>0</v>
      </c>
      <c r="AW95" s="2">
        <f t="shared" si="60"/>
        <v>0</v>
      </c>
      <c r="AX95">
        <f t="shared" si="61"/>
        <v>1.9873972602739727</v>
      </c>
      <c r="AY95">
        <f t="shared" si="50"/>
        <v>3.9747945205479453E-2</v>
      </c>
      <c r="AZ95">
        <f t="shared" si="51"/>
        <v>6.2461056751467715E-2</v>
      </c>
      <c r="BA95" s="1">
        <f t="shared" si="62"/>
        <v>0</v>
      </c>
      <c r="BB95" s="2">
        <f t="shared" si="63"/>
        <v>0</v>
      </c>
      <c r="BC95" s="1" t="e">
        <f t="shared" si="64"/>
        <v>#DIV/0!</v>
      </c>
      <c r="BD95" s="1" t="e">
        <f t="shared" si="65"/>
        <v>#DIV/0!</v>
      </c>
      <c r="BE95" s="1" t="e">
        <f t="shared" si="66"/>
        <v>#DIV/0!</v>
      </c>
    </row>
    <row r="96" spans="7:57" x14ac:dyDescent="0.25">
      <c r="G96">
        <f t="shared" si="67"/>
        <v>0</v>
      </c>
      <c r="M96" s="4" t="b">
        <f t="shared" si="69"/>
        <v>0</v>
      </c>
      <c r="N96" s="3">
        <f t="shared" si="70"/>
        <v>0</v>
      </c>
      <c r="O96" s="4">
        <f t="shared" si="52"/>
        <v>0</v>
      </c>
      <c r="P96">
        <v>2.4E-2</v>
      </c>
      <c r="Q96">
        <f t="shared" si="79"/>
        <v>0</v>
      </c>
      <c r="R96" s="4">
        <f t="shared" si="53"/>
        <v>0</v>
      </c>
      <c r="S96" s="4">
        <f t="shared" si="71"/>
        <v>0</v>
      </c>
      <c r="T96" s="4">
        <f t="shared" si="54"/>
        <v>0</v>
      </c>
      <c r="U96">
        <f t="shared" si="78"/>
        <v>0</v>
      </c>
      <c r="V96">
        <f t="shared" si="55"/>
        <v>0</v>
      </c>
      <c r="W96">
        <v>150</v>
      </c>
      <c r="X96" s="4">
        <f t="shared" si="41"/>
        <v>0</v>
      </c>
      <c r="Y96" s="3">
        <f t="shared" si="56"/>
        <v>0</v>
      </c>
      <c r="Z96" s="3">
        <v>1.4</v>
      </c>
      <c r="AA96" s="3">
        <v>24</v>
      </c>
      <c r="AB96" s="3">
        <f t="shared" si="72"/>
        <v>0</v>
      </c>
      <c r="AC96" s="7">
        <v>67.5</v>
      </c>
      <c r="AD96">
        <f t="shared" si="42"/>
        <v>0.52179707870370362</v>
      </c>
      <c r="AE96">
        <f t="shared" si="73"/>
        <v>0.32122167592592588</v>
      </c>
      <c r="AF96" s="5">
        <f t="shared" si="74"/>
        <v>0</v>
      </c>
      <c r="AG96" t="e">
        <f t="shared" si="68"/>
        <v>#DIV/0!</v>
      </c>
      <c r="AH96" s="1">
        <f t="shared" si="75"/>
        <v>0</v>
      </c>
      <c r="AI96" s="4" t="e">
        <f t="shared" si="76"/>
        <v>#DIV/0!</v>
      </c>
      <c r="AJ96">
        <v>0.19</v>
      </c>
      <c r="AK96" s="4">
        <f t="shared" si="43"/>
        <v>9.730136986301369E-3</v>
      </c>
      <c r="AL96" s="1" t="e">
        <f t="shared" si="77"/>
        <v>#DIV/0!</v>
      </c>
      <c r="AM96" s="2">
        <f t="shared" si="57"/>
        <v>0</v>
      </c>
      <c r="AN96" s="2" t="e">
        <f t="shared" si="58"/>
        <v>#DIV/0!</v>
      </c>
      <c r="AO96">
        <v>15.5</v>
      </c>
      <c r="AP96">
        <f t="shared" si="44"/>
        <v>10.404109589041097</v>
      </c>
      <c r="AQ96">
        <f t="shared" si="45"/>
        <v>5.095890410958904</v>
      </c>
      <c r="AR96">
        <f t="shared" si="46"/>
        <v>2.547945205479452</v>
      </c>
      <c r="AS96">
        <f t="shared" si="47"/>
        <v>0.56054794520547946</v>
      </c>
      <c r="AT96">
        <f t="shared" si="48"/>
        <v>5.6054794520547947E-3</v>
      </c>
      <c r="AU96">
        <f t="shared" si="49"/>
        <v>8.8086105675146773E-3</v>
      </c>
      <c r="AV96" s="1">
        <f t="shared" si="59"/>
        <v>0</v>
      </c>
      <c r="AW96" s="2">
        <f t="shared" si="60"/>
        <v>0</v>
      </c>
      <c r="AX96">
        <f t="shared" si="61"/>
        <v>1.9873972602739727</v>
      </c>
      <c r="AY96">
        <f t="shared" si="50"/>
        <v>3.9747945205479453E-2</v>
      </c>
      <c r="AZ96">
        <f t="shared" si="51"/>
        <v>6.2461056751467715E-2</v>
      </c>
      <c r="BA96" s="1">
        <f t="shared" si="62"/>
        <v>0</v>
      </c>
      <c r="BB96" s="2">
        <f t="shared" si="63"/>
        <v>0</v>
      </c>
      <c r="BC96" s="1" t="e">
        <f t="shared" si="64"/>
        <v>#DIV/0!</v>
      </c>
      <c r="BD96" s="1" t="e">
        <f t="shared" si="65"/>
        <v>#DIV/0!</v>
      </c>
      <c r="BE96" s="1" t="e">
        <f t="shared" si="66"/>
        <v>#DIV/0!</v>
      </c>
    </row>
    <row r="97" spans="7:57" x14ac:dyDescent="0.25">
      <c r="G97">
        <f t="shared" si="67"/>
        <v>0</v>
      </c>
      <c r="M97" s="4" t="b">
        <f t="shared" si="69"/>
        <v>0</v>
      </c>
      <c r="N97" s="3">
        <f t="shared" si="70"/>
        <v>0</v>
      </c>
      <c r="O97" s="4">
        <f t="shared" si="52"/>
        <v>0</v>
      </c>
      <c r="P97">
        <v>2.4E-2</v>
      </c>
      <c r="Q97">
        <f t="shared" si="79"/>
        <v>0</v>
      </c>
      <c r="R97" s="4">
        <f t="shared" si="53"/>
        <v>0</v>
      </c>
      <c r="S97" s="4">
        <f t="shared" si="71"/>
        <v>0</v>
      </c>
      <c r="T97" s="4">
        <f t="shared" si="54"/>
        <v>0</v>
      </c>
      <c r="U97">
        <f t="shared" si="78"/>
        <v>0</v>
      </c>
      <c r="V97">
        <f t="shared" si="55"/>
        <v>0</v>
      </c>
      <c r="W97">
        <v>150</v>
      </c>
      <c r="X97" s="4">
        <f t="shared" si="41"/>
        <v>0</v>
      </c>
      <c r="Y97" s="3">
        <f t="shared" si="56"/>
        <v>0</v>
      </c>
      <c r="Z97" s="3">
        <v>1.4</v>
      </c>
      <c r="AA97" s="3">
        <v>24</v>
      </c>
      <c r="AB97" s="3">
        <f t="shared" si="72"/>
        <v>0</v>
      </c>
      <c r="AC97" s="7">
        <v>67.5</v>
      </c>
      <c r="AD97">
        <f t="shared" si="42"/>
        <v>0.52179707870370362</v>
      </c>
      <c r="AE97">
        <f t="shared" si="73"/>
        <v>0.32122167592592588</v>
      </c>
      <c r="AF97" s="5">
        <f t="shared" si="74"/>
        <v>0</v>
      </c>
      <c r="AG97" t="e">
        <f t="shared" si="68"/>
        <v>#DIV/0!</v>
      </c>
      <c r="AH97" s="1">
        <f t="shared" si="75"/>
        <v>0</v>
      </c>
      <c r="AI97" s="4" t="e">
        <f t="shared" si="76"/>
        <v>#DIV/0!</v>
      </c>
      <c r="AJ97">
        <v>0.19</v>
      </c>
      <c r="AK97" s="4">
        <f t="shared" si="43"/>
        <v>9.730136986301369E-3</v>
      </c>
      <c r="AL97" s="1" t="e">
        <f t="shared" si="77"/>
        <v>#DIV/0!</v>
      </c>
      <c r="AM97" s="2">
        <f t="shared" si="57"/>
        <v>0</v>
      </c>
      <c r="AN97" s="2" t="e">
        <f t="shared" si="58"/>
        <v>#DIV/0!</v>
      </c>
      <c r="AO97">
        <v>15.5</v>
      </c>
      <c r="AP97">
        <f t="shared" si="44"/>
        <v>10.404109589041097</v>
      </c>
      <c r="AQ97">
        <f t="shared" si="45"/>
        <v>5.095890410958904</v>
      </c>
      <c r="AR97">
        <f t="shared" si="46"/>
        <v>2.547945205479452</v>
      </c>
      <c r="AS97">
        <f t="shared" si="47"/>
        <v>0.56054794520547946</v>
      </c>
      <c r="AT97">
        <f t="shared" si="48"/>
        <v>5.6054794520547947E-3</v>
      </c>
      <c r="AU97">
        <f t="shared" si="49"/>
        <v>8.8086105675146773E-3</v>
      </c>
      <c r="AV97" s="1">
        <f t="shared" si="59"/>
        <v>0</v>
      </c>
      <c r="AW97" s="2">
        <f t="shared" si="60"/>
        <v>0</v>
      </c>
      <c r="AX97">
        <f t="shared" si="61"/>
        <v>1.9873972602739727</v>
      </c>
      <c r="AY97">
        <f t="shared" si="50"/>
        <v>3.9747945205479453E-2</v>
      </c>
      <c r="AZ97">
        <f t="shared" si="51"/>
        <v>6.2461056751467715E-2</v>
      </c>
      <c r="BA97" s="1">
        <f t="shared" si="62"/>
        <v>0</v>
      </c>
      <c r="BB97" s="2">
        <f t="shared" si="63"/>
        <v>0</v>
      </c>
      <c r="BC97" s="1" t="e">
        <f t="shared" si="64"/>
        <v>#DIV/0!</v>
      </c>
      <c r="BD97" s="1" t="e">
        <f t="shared" si="65"/>
        <v>#DIV/0!</v>
      </c>
      <c r="BE97" s="1" t="e">
        <f t="shared" si="66"/>
        <v>#DIV/0!</v>
      </c>
    </row>
    <row r="98" spans="7:57" x14ac:dyDescent="0.25">
      <c r="G98">
        <f t="shared" si="67"/>
        <v>0</v>
      </c>
      <c r="M98" s="4" t="b">
        <f t="shared" si="69"/>
        <v>0</v>
      </c>
      <c r="N98" s="3">
        <f t="shared" si="70"/>
        <v>0</v>
      </c>
      <c r="O98" s="4">
        <f t="shared" si="52"/>
        <v>0</v>
      </c>
      <c r="P98">
        <v>2.4E-2</v>
      </c>
      <c r="Q98">
        <f t="shared" si="79"/>
        <v>0</v>
      </c>
      <c r="R98" s="4">
        <f t="shared" si="53"/>
        <v>0</v>
      </c>
      <c r="S98" s="4">
        <f t="shared" si="71"/>
        <v>0</v>
      </c>
      <c r="T98" s="4">
        <f t="shared" si="54"/>
        <v>0</v>
      </c>
      <c r="U98">
        <f t="shared" si="78"/>
        <v>0</v>
      </c>
      <c r="V98">
        <f t="shared" si="55"/>
        <v>0</v>
      </c>
      <c r="W98">
        <v>150</v>
      </c>
      <c r="X98" s="4">
        <f t="shared" si="41"/>
        <v>0</v>
      </c>
      <c r="Y98" s="3">
        <f t="shared" si="56"/>
        <v>0</v>
      </c>
      <c r="Z98" s="3">
        <v>1.4</v>
      </c>
      <c r="AA98" s="3">
        <v>24</v>
      </c>
      <c r="AB98" s="3">
        <f t="shared" si="72"/>
        <v>0</v>
      </c>
      <c r="AC98" s="7">
        <v>67.5</v>
      </c>
      <c r="AD98">
        <f t="shared" si="42"/>
        <v>0.52179707870370362</v>
      </c>
      <c r="AE98">
        <f t="shared" si="73"/>
        <v>0.32122167592592588</v>
      </c>
      <c r="AF98" s="5">
        <f t="shared" si="74"/>
        <v>0</v>
      </c>
      <c r="AG98" t="e">
        <f t="shared" si="68"/>
        <v>#DIV/0!</v>
      </c>
      <c r="AH98" s="1">
        <f t="shared" si="75"/>
        <v>0</v>
      </c>
      <c r="AI98" s="4" t="e">
        <f t="shared" si="76"/>
        <v>#DIV/0!</v>
      </c>
      <c r="AJ98">
        <v>0.19</v>
      </c>
      <c r="AK98" s="4">
        <f t="shared" si="43"/>
        <v>9.730136986301369E-3</v>
      </c>
      <c r="AL98" s="1" t="e">
        <f t="shared" si="77"/>
        <v>#DIV/0!</v>
      </c>
      <c r="AM98" s="2">
        <f t="shared" si="57"/>
        <v>0</v>
      </c>
      <c r="AN98" s="2" t="e">
        <f t="shared" si="58"/>
        <v>#DIV/0!</v>
      </c>
      <c r="AO98">
        <v>15.5</v>
      </c>
      <c r="AP98">
        <f t="shared" si="44"/>
        <v>10.404109589041097</v>
      </c>
      <c r="AQ98">
        <f t="shared" si="45"/>
        <v>5.095890410958904</v>
      </c>
      <c r="AR98">
        <f t="shared" si="46"/>
        <v>2.547945205479452</v>
      </c>
      <c r="AS98">
        <f t="shared" si="47"/>
        <v>0.56054794520547946</v>
      </c>
      <c r="AT98">
        <f t="shared" si="48"/>
        <v>5.6054794520547947E-3</v>
      </c>
      <c r="AU98">
        <f t="shared" si="49"/>
        <v>8.8086105675146773E-3</v>
      </c>
      <c r="AV98" s="1">
        <f t="shared" si="59"/>
        <v>0</v>
      </c>
      <c r="AW98" s="2">
        <f t="shared" si="60"/>
        <v>0</v>
      </c>
      <c r="AX98">
        <f t="shared" si="61"/>
        <v>1.9873972602739727</v>
      </c>
      <c r="AY98">
        <f t="shared" si="50"/>
        <v>3.9747945205479453E-2</v>
      </c>
      <c r="AZ98">
        <f t="shared" si="51"/>
        <v>6.2461056751467715E-2</v>
      </c>
      <c r="BA98" s="1">
        <f t="shared" si="62"/>
        <v>0</v>
      </c>
      <c r="BB98" s="2">
        <f t="shared" si="63"/>
        <v>0</v>
      </c>
      <c r="BC98" s="1" t="e">
        <f t="shared" si="64"/>
        <v>#DIV/0!</v>
      </c>
      <c r="BD98" s="1" t="e">
        <f t="shared" si="65"/>
        <v>#DIV/0!</v>
      </c>
      <c r="BE98" s="1" t="e">
        <f t="shared" si="66"/>
        <v>#DIV/0!</v>
      </c>
    </row>
    <row r="99" spans="7:57" x14ac:dyDescent="0.25">
      <c r="G99">
        <f t="shared" si="67"/>
        <v>0</v>
      </c>
      <c r="M99" s="4" t="b">
        <f t="shared" si="69"/>
        <v>0</v>
      </c>
      <c r="N99" s="3">
        <f t="shared" si="70"/>
        <v>0</v>
      </c>
      <c r="O99" s="4">
        <f t="shared" si="52"/>
        <v>0</v>
      </c>
      <c r="P99">
        <v>2.4E-2</v>
      </c>
      <c r="Q99">
        <f t="shared" si="79"/>
        <v>0</v>
      </c>
      <c r="R99" s="4">
        <f t="shared" si="53"/>
        <v>0</v>
      </c>
      <c r="S99" s="4">
        <f t="shared" si="71"/>
        <v>0</v>
      </c>
      <c r="T99" s="4">
        <f t="shared" si="54"/>
        <v>0</v>
      </c>
      <c r="U99">
        <f t="shared" si="78"/>
        <v>0</v>
      </c>
      <c r="V99">
        <f t="shared" si="55"/>
        <v>0</v>
      </c>
      <c r="W99">
        <v>150</v>
      </c>
      <c r="X99" s="4">
        <f t="shared" si="41"/>
        <v>0</v>
      </c>
      <c r="Y99" s="3">
        <f t="shared" si="56"/>
        <v>0</v>
      </c>
      <c r="Z99" s="3">
        <v>1.4</v>
      </c>
      <c r="AA99" s="3">
        <v>24</v>
      </c>
      <c r="AB99" s="3">
        <f t="shared" si="72"/>
        <v>0</v>
      </c>
      <c r="AC99" s="7">
        <v>67.5</v>
      </c>
      <c r="AD99">
        <f t="shared" si="42"/>
        <v>0.52179707870370362</v>
      </c>
      <c r="AE99">
        <f t="shared" si="73"/>
        <v>0.32122167592592588</v>
      </c>
      <c r="AF99" s="5">
        <f t="shared" si="74"/>
        <v>0</v>
      </c>
      <c r="AG99" t="e">
        <f t="shared" si="68"/>
        <v>#DIV/0!</v>
      </c>
      <c r="AH99" s="1">
        <f t="shared" si="75"/>
        <v>0</v>
      </c>
      <c r="AI99" s="4" t="e">
        <f t="shared" si="76"/>
        <v>#DIV/0!</v>
      </c>
      <c r="AJ99">
        <v>0.19</v>
      </c>
      <c r="AK99" s="4">
        <f t="shared" si="43"/>
        <v>9.730136986301369E-3</v>
      </c>
      <c r="AL99" s="1" t="e">
        <f t="shared" si="77"/>
        <v>#DIV/0!</v>
      </c>
      <c r="AM99" s="2">
        <f t="shared" si="57"/>
        <v>0</v>
      </c>
      <c r="AN99" s="2" t="e">
        <f t="shared" si="58"/>
        <v>#DIV/0!</v>
      </c>
      <c r="AO99">
        <v>15.5</v>
      </c>
      <c r="AP99">
        <f t="shared" si="44"/>
        <v>10.404109589041097</v>
      </c>
      <c r="AQ99">
        <f t="shared" si="45"/>
        <v>5.095890410958904</v>
      </c>
      <c r="AR99">
        <f t="shared" si="46"/>
        <v>2.547945205479452</v>
      </c>
      <c r="AS99">
        <f t="shared" si="47"/>
        <v>0.56054794520547946</v>
      </c>
      <c r="AT99">
        <f t="shared" si="48"/>
        <v>5.6054794520547947E-3</v>
      </c>
      <c r="AU99">
        <f t="shared" si="49"/>
        <v>8.8086105675146773E-3</v>
      </c>
      <c r="AV99" s="1">
        <f t="shared" si="59"/>
        <v>0</v>
      </c>
      <c r="AW99" s="2">
        <f t="shared" si="60"/>
        <v>0</v>
      </c>
      <c r="AX99">
        <f t="shared" si="61"/>
        <v>1.9873972602739727</v>
      </c>
      <c r="AY99">
        <f t="shared" si="50"/>
        <v>3.9747945205479453E-2</v>
      </c>
      <c r="AZ99">
        <f t="shared" si="51"/>
        <v>6.2461056751467715E-2</v>
      </c>
      <c r="BA99" s="1">
        <f t="shared" si="62"/>
        <v>0</v>
      </c>
      <c r="BB99" s="2">
        <f t="shared" si="63"/>
        <v>0</v>
      </c>
      <c r="BC99" s="1" t="e">
        <f t="shared" si="64"/>
        <v>#DIV/0!</v>
      </c>
      <c r="BD99" s="1" t="e">
        <f t="shared" si="65"/>
        <v>#DIV/0!</v>
      </c>
      <c r="BE99" s="1" t="e">
        <f t="shared" si="66"/>
        <v>#DIV/0!</v>
      </c>
    </row>
    <row r="100" spans="7:57" x14ac:dyDescent="0.25">
      <c r="G100">
        <f t="shared" si="67"/>
        <v>0</v>
      </c>
      <c r="M100" s="4" t="b">
        <f t="shared" si="69"/>
        <v>0</v>
      </c>
      <c r="N100" s="3">
        <f t="shared" si="70"/>
        <v>0</v>
      </c>
      <c r="O100" s="4">
        <f t="shared" si="52"/>
        <v>0</v>
      </c>
      <c r="P100">
        <v>2.4E-2</v>
      </c>
      <c r="Q100">
        <f t="shared" si="79"/>
        <v>0</v>
      </c>
      <c r="R100" s="4">
        <f t="shared" si="53"/>
        <v>0</v>
      </c>
      <c r="S100" s="4">
        <f t="shared" si="71"/>
        <v>0</v>
      </c>
      <c r="T100" s="4">
        <f t="shared" si="54"/>
        <v>0</v>
      </c>
      <c r="U100">
        <f t="shared" si="78"/>
        <v>0</v>
      </c>
      <c r="V100">
        <f t="shared" si="55"/>
        <v>0</v>
      </c>
      <c r="W100">
        <v>150</v>
      </c>
      <c r="X100" s="4">
        <f t="shared" si="41"/>
        <v>0</v>
      </c>
      <c r="Y100" s="3">
        <f t="shared" si="56"/>
        <v>0</v>
      </c>
      <c r="Z100" s="3">
        <v>1.4</v>
      </c>
      <c r="AA100" s="3">
        <v>24</v>
      </c>
      <c r="AB100" s="3">
        <f t="shared" si="72"/>
        <v>0</v>
      </c>
      <c r="AC100" s="7">
        <v>67.5</v>
      </c>
      <c r="AD100">
        <f t="shared" si="42"/>
        <v>0.52179707870370362</v>
      </c>
      <c r="AE100">
        <f t="shared" si="73"/>
        <v>0.32122167592592588</v>
      </c>
      <c r="AF100" s="5">
        <f t="shared" si="74"/>
        <v>0</v>
      </c>
      <c r="AG100" t="e">
        <f t="shared" si="68"/>
        <v>#DIV/0!</v>
      </c>
      <c r="AH100" s="1">
        <f t="shared" si="75"/>
        <v>0</v>
      </c>
      <c r="AI100" s="4" t="e">
        <f t="shared" si="76"/>
        <v>#DIV/0!</v>
      </c>
      <c r="AJ100">
        <v>0.19</v>
      </c>
      <c r="AK100" s="4">
        <f t="shared" si="43"/>
        <v>9.730136986301369E-3</v>
      </c>
      <c r="AL100" s="1" t="e">
        <f t="shared" si="77"/>
        <v>#DIV/0!</v>
      </c>
      <c r="AM100" s="2">
        <f t="shared" si="57"/>
        <v>0</v>
      </c>
      <c r="AN100" s="2" t="e">
        <f t="shared" si="58"/>
        <v>#DIV/0!</v>
      </c>
      <c r="AO100">
        <v>15.5</v>
      </c>
      <c r="AP100">
        <f t="shared" si="44"/>
        <v>10.404109589041097</v>
      </c>
      <c r="AQ100">
        <f t="shared" si="45"/>
        <v>5.095890410958904</v>
      </c>
      <c r="AR100">
        <f t="shared" si="46"/>
        <v>2.547945205479452</v>
      </c>
      <c r="AS100">
        <f t="shared" si="47"/>
        <v>0.56054794520547946</v>
      </c>
      <c r="AT100">
        <f t="shared" si="48"/>
        <v>5.6054794520547947E-3</v>
      </c>
      <c r="AU100">
        <f t="shared" si="49"/>
        <v>8.8086105675146773E-3</v>
      </c>
      <c r="AV100" s="1">
        <f t="shared" si="59"/>
        <v>0</v>
      </c>
      <c r="AW100" s="2">
        <f t="shared" si="60"/>
        <v>0</v>
      </c>
      <c r="AX100">
        <f t="shared" si="61"/>
        <v>1.9873972602739727</v>
      </c>
      <c r="AY100">
        <f t="shared" si="50"/>
        <v>3.9747945205479453E-2</v>
      </c>
      <c r="AZ100">
        <f t="shared" si="51"/>
        <v>6.2461056751467715E-2</v>
      </c>
      <c r="BA100" s="1">
        <f t="shared" si="62"/>
        <v>0</v>
      </c>
      <c r="BB100" s="2">
        <f t="shared" si="63"/>
        <v>0</v>
      </c>
      <c r="BC100" s="1" t="e">
        <f t="shared" si="64"/>
        <v>#DIV/0!</v>
      </c>
      <c r="BD100" s="1" t="e">
        <f t="shared" si="65"/>
        <v>#DIV/0!</v>
      </c>
      <c r="BE100" s="1" t="e">
        <f t="shared" si="66"/>
        <v>#DIV/0!</v>
      </c>
    </row>
    <row r="101" spans="7:57" x14ac:dyDescent="0.25">
      <c r="G101">
        <f t="shared" si="67"/>
        <v>0</v>
      </c>
      <c r="M101" s="4" t="b">
        <f t="shared" si="69"/>
        <v>0</v>
      </c>
      <c r="N101" s="3">
        <f t="shared" si="70"/>
        <v>0</v>
      </c>
      <c r="O101" s="4">
        <f t="shared" si="52"/>
        <v>0</v>
      </c>
      <c r="P101">
        <v>2.4E-2</v>
      </c>
      <c r="Q101">
        <f t="shared" si="79"/>
        <v>0</v>
      </c>
      <c r="R101" s="4">
        <f t="shared" si="53"/>
        <v>0</v>
      </c>
      <c r="S101" s="4">
        <f t="shared" si="71"/>
        <v>0</v>
      </c>
      <c r="T101" s="4">
        <f t="shared" si="54"/>
        <v>0</v>
      </c>
      <c r="U101">
        <f t="shared" si="78"/>
        <v>0</v>
      </c>
      <c r="V101">
        <f t="shared" si="55"/>
        <v>0</v>
      </c>
      <c r="W101">
        <v>150</v>
      </c>
      <c r="X101" s="4">
        <f t="shared" si="41"/>
        <v>0</v>
      </c>
      <c r="Y101" s="3">
        <f t="shared" si="56"/>
        <v>0</v>
      </c>
      <c r="Z101" s="3">
        <v>1.4</v>
      </c>
      <c r="AA101" s="3">
        <v>24</v>
      </c>
      <c r="AB101" s="3">
        <f t="shared" si="72"/>
        <v>0</v>
      </c>
      <c r="AC101" s="7">
        <v>67.5</v>
      </c>
      <c r="AD101">
        <f t="shared" si="42"/>
        <v>0.52179707870370362</v>
      </c>
      <c r="AE101">
        <f t="shared" si="73"/>
        <v>0.32122167592592588</v>
      </c>
      <c r="AF101" s="5">
        <f t="shared" si="74"/>
        <v>0</v>
      </c>
      <c r="AG101" t="e">
        <f t="shared" si="68"/>
        <v>#DIV/0!</v>
      </c>
      <c r="AH101" s="1">
        <f t="shared" si="75"/>
        <v>0</v>
      </c>
      <c r="AI101" s="4" t="e">
        <f t="shared" si="76"/>
        <v>#DIV/0!</v>
      </c>
      <c r="AJ101">
        <v>0.19</v>
      </c>
      <c r="AK101" s="4">
        <f t="shared" si="43"/>
        <v>9.730136986301369E-3</v>
      </c>
      <c r="AL101" s="1" t="e">
        <f t="shared" si="77"/>
        <v>#DIV/0!</v>
      </c>
      <c r="AM101" s="2">
        <f t="shared" si="57"/>
        <v>0</v>
      </c>
      <c r="AN101" s="2" t="e">
        <f t="shared" si="58"/>
        <v>#DIV/0!</v>
      </c>
      <c r="AO101">
        <v>15.5</v>
      </c>
      <c r="AP101">
        <f t="shared" si="44"/>
        <v>10.404109589041097</v>
      </c>
      <c r="AQ101">
        <f t="shared" si="45"/>
        <v>5.095890410958904</v>
      </c>
      <c r="AR101">
        <f t="shared" si="46"/>
        <v>2.547945205479452</v>
      </c>
      <c r="AS101">
        <f t="shared" si="47"/>
        <v>0.56054794520547946</v>
      </c>
      <c r="AT101">
        <f t="shared" si="48"/>
        <v>5.6054794520547947E-3</v>
      </c>
      <c r="AU101">
        <f t="shared" si="49"/>
        <v>8.8086105675146773E-3</v>
      </c>
      <c r="AV101" s="1">
        <f t="shared" si="59"/>
        <v>0</v>
      </c>
      <c r="AW101" s="2">
        <f t="shared" si="60"/>
        <v>0</v>
      </c>
      <c r="AX101">
        <f t="shared" si="61"/>
        <v>1.9873972602739727</v>
      </c>
      <c r="AY101">
        <f t="shared" si="50"/>
        <v>3.9747945205479453E-2</v>
      </c>
      <c r="AZ101">
        <f t="shared" si="51"/>
        <v>6.2461056751467715E-2</v>
      </c>
      <c r="BA101" s="1">
        <f t="shared" si="62"/>
        <v>0</v>
      </c>
      <c r="BB101" s="2">
        <f t="shared" si="63"/>
        <v>0</v>
      </c>
      <c r="BC101" s="1" t="e">
        <f t="shared" si="64"/>
        <v>#DIV/0!</v>
      </c>
      <c r="BD101" s="1" t="e">
        <f t="shared" si="65"/>
        <v>#DIV/0!</v>
      </c>
      <c r="BE101" s="1" t="e">
        <f t="shared" si="66"/>
        <v>#DIV/0!</v>
      </c>
    </row>
    <row r="102" spans="7:57" x14ac:dyDescent="0.25">
      <c r="G102">
        <f t="shared" si="67"/>
        <v>0</v>
      </c>
      <c r="M102" s="4" t="b">
        <f t="shared" si="69"/>
        <v>0</v>
      </c>
      <c r="N102" s="3">
        <f t="shared" si="70"/>
        <v>0</v>
      </c>
      <c r="O102" s="4">
        <f t="shared" si="52"/>
        <v>0</v>
      </c>
      <c r="P102">
        <v>2.4E-2</v>
      </c>
      <c r="Q102">
        <f t="shared" si="79"/>
        <v>0</v>
      </c>
      <c r="R102" s="4">
        <f t="shared" si="53"/>
        <v>0</v>
      </c>
      <c r="S102" s="4">
        <f t="shared" si="71"/>
        <v>0</v>
      </c>
      <c r="T102" s="4">
        <f t="shared" si="54"/>
        <v>0</v>
      </c>
      <c r="U102">
        <f t="shared" si="78"/>
        <v>0</v>
      </c>
      <c r="V102">
        <f t="shared" si="55"/>
        <v>0</v>
      </c>
      <c r="W102">
        <v>150</v>
      </c>
      <c r="X102" s="4">
        <f t="shared" si="41"/>
        <v>0</v>
      </c>
      <c r="Y102" s="3">
        <f t="shared" si="56"/>
        <v>0</v>
      </c>
      <c r="Z102" s="3">
        <v>1.4</v>
      </c>
      <c r="AA102" s="3">
        <v>24</v>
      </c>
      <c r="AB102" s="3">
        <f t="shared" si="72"/>
        <v>0</v>
      </c>
      <c r="AC102" s="7">
        <v>67.5</v>
      </c>
      <c r="AD102">
        <f t="shared" si="42"/>
        <v>0.52179707870370362</v>
      </c>
      <c r="AE102">
        <f t="shared" si="73"/>
        <v>0.32122167592592588</v>
      </c>
      <c r="AF102" s="5">
        <f t="shared" si="74"/>
        <v>0</v>
      </c>
      <c r="AG102" t="e">
        <f t="shared" si="68"/>
        <v>#DIV/0!</v>
      </c>
      <c r="AH102" s="1">
        <f t="shared" si="75"/>
        <v>0</v>
      </c>
      <c r="AI102" s="4" t="e">
        <f t="shared" si="76"/>
        <v>#DIV/0!</v>
      </c>
      <c r="AJ102">
        <v>0.19</v>
      </c>
      <c r="AK102" s="4">
        <f t="shared" si="43"/>
        <v>9.730136986301369E-3</v>
      </c>
      <c r="AL102" s="1" t="e">
        <f t="shared" si="77"/>
        <v>#DIV/0!</v>
      </c>
      <c r="AM102" s="2">
        <f t="shared" si="57"/>
        <v>0</v>
      </c>
      <c r="AN102" s="2" t="e">
        <f t="shared" si="58"/>
        <v>#DIV/0!</v>
      </c>
      <c r="AO102">
        <v>15.5</v>
      </c>
      <c r="AP102">
        <f t="shared" si="44"/>
        <v>10.404109589041097</v>
      </c>
      <c r="AQ102">
        <f t="shared" si="45"/>
        <v>5.095890410958904</v>
      </c>
      <c r="AR102">
        <f t="shared" si="46"/>
        <v>2.547945205479452</v>
      </c>
      <c r="AS102">
        <f t="shared" si="47"/>
        <v>0.56054794520547946</v>
      </c>
      <c r="AT102">
        <f t="shared" si="48"/>
        <v>5.6054794520547947E-3</v>
      </c>
      <c r="AU102">
        <f t="shared" si="49"/>
        <v>8.8086105675146773E-3</v>
      </c>
      <c r="AV102" s="1">
        <f t="shared" si="59"/>
        <v>0</v>
      </c>
      <c r="AW102" s="2">
        <f t="shared" si="60"/>
        <v>0</v>
      </c>
      <c r="AX102">
        <f t="shared" si="61"/>
        <v>1.9873972602739727</v>
      </c>
      <c r="AY102">
        <f t="shared" si="50"/>
        <v>3.9747945205479453E-2</v>
      </c>
      <c r="AZ102">
        <f t="shared" si="51"/>
        <v>6.2461056751467715E-2</v>
      </c>
      <c r="BA102" s="1">
        <f t="shared" si="62"/>
        <v>0</v>
      </c>
      <c r="BB102" s="2">
        <f t="shared" si="63"/>
        <v>0</v>
      </c>
      <c r="BC102" s="1" t="e">
        <f t="shared" si="64"/>
        <v>#DIV/0!</v>
      </c>
      <c r="BD102" s="1" t="e">
        <f t="shared" si="65"/>
        <v>#DIV/0!</v>
      </c>
      <c r="BE102" s="1" t="e">
        <f t="shared" si="66"/>
        <v>#DIV/0!</v>
      </c>
    </row>
    <row r="103" spans="7:57" x14ac:dyDescent="0.25">
      <c r="G103">
        <f t="shared" si="67"/>
        <v>0</v>
      </c>
      <c r="M103" s="4" t="b">
        <f t="shared" si="69"/>
        <v>0</v>
      </c>
      <c r="N103" s="3">
        <f t="shared" si="70"/>
        <v>0</v>
      </c>
      <c r="O103" s="4">
        <f t="shared" si="52"/>
        <v>0</v>
      </c>
      <c r="P103">
        <v>2.4E-2</v>
      </c>
      <c r="Q103">
        <f t="shared" si="79"/>
        <v>0</v>
      </c>
      <c r="R103" s="4">
        <f t="shared" si="53"/>
        <v>0</v>
      </c>
      <c r="S103" s="4">
        <f t="shared" si="71"/>
        <v>0</v>
      </c>
      <c r="T103" s="4">
        <f t="shared" si="54"/>
        <v>0</v>
      </c>
      <c r="U103">
        <f t="shared" si="78"/>
        <v>0</v>
      </c>
      <c r="V103">
        <f t="shared" si="55"/>
        <v>0</v>
      </c>
      <c r="W103">
        <v>150</v>
      </c>
      <c r="X103" s="4">
        <f t="shared" si="41"/>
        <v>0</v>
      </c>
      <c r="Y103" s="3">
        <f t="shared" si="56"/>
        <v>0</v>
      </c>
      <c r="Z103" s="3">
        <v>1.4</v>
      </c>
      <c r="AA103" s="3">
        <v>24</v>
      </c>
      <c r="AB103" s="3">
        <f t="shared" si="72"/>
        <v>0</v>
      </c>
      <c r="AC103" s="7">
        <v>67.5</v>
      </c>
      <c r="AD103">
        <f t="shared" si="42"/>
        <v>0.52179707870370362</v>
      </c>
      <c r="AE103">
        <f t="shared" si="73"/>
        <v>0.32122167592592588</v>
      </c>
      <c r="AF103" s="5">
        <f t="shared" si="74"/>
        <v>0</v>
      </c>
      <c r="AG103" t="e">
        <f t="shared" si="68"/>
        <v>#DIV/0!</v>
      </c>
      <c r="AH103" s="1">
        <f t="shared" si="75"/>
        <v>0</v>
      </c>
      <c r="AI103" s="4" t="e">
        <f t="shared" si="76"/>
        <v>#DIV/0!</v>
      </c>
      <c r="AJ103">
        <v>0.19</v>
      </c>
      <c r="AK103" s="4">
        <f t="shared" si="43"/>
        <v>9.730136986301369E-3</v>
      </c>
      <c r="AL103" s="1" t="e">
        <f t="shared" si="77"/>
        <v>#DIV/0!</v>
      </c>
      <c r="AM103" s="2">
        <f t="shared" si="57"/>
        <v>0</v>
      </c>
      <c r="AN103" s="2" t="e">
        <f t="shared" si="58"/>
        <v>#DIV/0!</v>
      </c>
      <c r="AO103">
        <v>15.5</v>
      </c>
      <c r="AP103">
        <f t="shared" si="44"/>
        <v>10.404109589041097</v>
      </c>
      <c r="AQ103">
        <f t="shared" si="45"/>
        <v>5.095890410958904</v>
      </c>
      <c r="AR103">
        <f t="shared" si="46"/>
        <v>2.547945205479452</v>
      </c>
      <c r="AS103">
        <f t="shared" si="47"/>
        <v>0.56054794520547946</v>
      </c>
      <c r="AT103">
        <f t="shared" si="48"/>
        <v>5.6054794520547947E-3</v>
      </c>
      <c r="AU103">
        <f t="shared" si="49"/>
        <v>8.8086105675146773E-3</v>
      </c>
      <c r="AV103" s="1">
        <f t="shared" si="59"/>
        <v>0</v>
      </c>
      <c r="AW103" s="2">
        <f t="shared" si="60"/>
        <v>0</v>
      </c>
      <c r="AX103">
        <f t="shared" si="61"/>
        <v>1.9873972602739727</v>
      </c>
      <c r="AY103">
        <f t="shared" si="50"/>
        <v>3.9747945205479453E-2</v>
      </c>
      <c r="AZ103">
        <f t="shared" si="51"/>
        <v>6.2461056751467715E-2</v>
      </c>
      <c r="BA103" s="1">
        <f t="shared" si="62"/>
        <v>0</v>
      </c>
      <c r="BB103" s="2">
        <f t="shared" si="63"/>
        <v>0</v>
      </c>
      <c r="BC103" s="1" t="e">
        <f t="shared" si="64"/>
        <v>#DIV/0!</v>
      </c>
      <c r="BD103" s="1" t="e">
        <f t="shared" si="65"/>
        <v>#DIV/0!</v>
      </c>
      <c r="BE103" s="1" t="e">
        <f t="shared" si="66"/>
        <v>#DIV/0!</v>
      </c>
    </row>
    <row r="104" spans="7:57" x14ac:dyDescent="0.25">
      <c r="G104">
        <f t="shared" si="67"/>
        <v>0</v>
      </c>
      <c r="M104" s="4" t="b">
        <f t="shared" si="69"/>
        <v>0</v>
      </c>
      <c r="N104" s="3">
        <f t="shared" si="70"/>
        <v>0</v>
      </c>
      <c r="O104" s="4">
        <f t="shared" si="52"/>
        <v>0</v>
      </c>
      <c r="P104">
        <v>2.4E-2</v>
      </c>
      <c r="Q104">
        <f t="shared" si="79"/>
        <v>0</v>
      </c>
      <c r="R104" s="4">
        <f t="shared" si="53"/>
        <v>0</v>
      </c>
      <c r="S104" s="4">
        <f t="shared" si="71"/>
        <v>0</v>
      </c>
      <c r="T104" s="4">
        <f t="shared" si="54"/>
        <v>0</v>
      </c>
      <c r="U104">
        <f t="shared" si="78"/>
        <v>0</v>
      </c>
      <c r="V104">
        <f t="shared" si="55"/>
        <v>0</v>
      </c>
      <c r="W104">
        <v>150</v>
      </c>
      <c r="X104" s="4">
        <f t="shared" si="41"/>
        <v>0</v>
      </c>
      <c r="Y104" s="3">
        <f t="shared" si="56"/>
        <v>0</v>
      </c>
      <c r="Z104" s="3">
        <v>1.4</v>
      </c>
      <c r="AA104" s="3">
        <v>24</v>
      </c>
      <c r="AB104" s="3">
        <f t="shared" si="72"/>
        <v>0</v>
      </c>
      <c r="AC104" s="7">
        <v>67.5</v>
      </c>
      <c r="AD104">
        <f t="shared" si="42"/>
        <v>0.52179707870370362</v>
      </c>
      <c r="AE104">
        <f t="shared" si="73"/>
        <v>0.32122167592592588</v>
      </c>
      <c r="AF104" s="5">
        <f t="shared" si="74"/>
        <v>0</v>
      </c>
      <c r="AG104" t="e">
        <f t="shared" si="68"/>
        <v>#DIV/0!</v>
      </c>
      <c r="AH104" s="1">
        <f t="shared" si="75"/>
        <v>0</v>
      </c>
      <c r="AI104" s="4" t="e">
        <f t="shared" si="76"/>
        <v>#DIV/0!</v>
      </c>
      <c r="AJ104">
        <v>0.19</v>
      </c>
      <c r="AK104" s="4">
        <f t="shared" si="43"/>
        <v>9.730136986301369E-3</v>
      </c>
      <c r="AL104" s="1" t="e">
        <f t="shared" si="77"/>
        <v>#DIV/0!</v>
      </c>
      <c r="AM104" s="2">
        <f t="shared" si="57"/>
        <v>0</v>
      </c>
      <c r="AN104" s="2" t="e">
        <f t="shared" si="58"/>
        <v>#DIV/0!</v>
      </c>
      <c r="AO104">
        <v>15.5</v>
      </c>
      <c r="AP104">
        <f t="shared" si="44"/>
        <v>10.404109589041097</v>
      </c>
      <c r="AQ104">
        <f t="shared" si="45"/>
        <v>5.095890410958904</v>
      </c>
      <c r="AR104">
        <f t="shared" si="46"/>
        <v>2.547945205479452</v>
      </c>
      <c r="AS104">
        <f t="shared" si="47"/>
        <v>0.56054794520547946</v>
      </c>
      <c r="AT104">
        <f t="shared" si="48"/>
        <v>5.6054794520547947E-3</v>
      </c>
      <c r="AU104">
        <f t="shared" si="49"/>
        <v>8.8086105675146773E-3</v>
      </c>
      <c r="AV104" s="1">
        <f t="shared" si="59"/>
        <v>0</v>
      </c>
      <c r="AW104" s="2">
        <f t="shared" si="60"/>
        <v>0</v>
      </c>
      <c r="AX104">
        <f t="shared" si="61"/>
        <v>1.9873972602739727</v>
      </c>
      <c r="AY104">
        <f t="shared" si="50"/>
        <v>3.9747945205479453E-2</v>
      </c>
      <c r="AZ104">
        <f t="shared" si="51"/>
        <v>6.2461056751467715E-2</v>
      </c>
      <c r="BA104" s="1">
        <f t="shared" si="62"/>
        <v>0</v>
      </c>
      <c r="BB104" s="2">
        <f t="shared" si="63"/>
        <v>0</v>
      </c>
      <c r="BC104" s="1" t="e">
        <f t="shared" si="64"/>
        <v>#DIV/0!</v>
      </c>
      <c r="BD104" s="1" t="e">
        <f t="shared" si="65"/>
        <v>#DIV/0!</v>
      </c>
      <c r="BE104" s="1" t="e">
        <f t="shared" si="66"/>
        <v>#DIV/0!</v>
      </c>
    </row>
    <row r="105" spans="7:57" x14ac:dyDescent="0.25">
      <c r="G105">
        <f t="shared" si="67"/>
        <v>0</v>
      </c>
      <c r="M105" s="4" t="b">
        <f t="shared" si="69"/>
        <v>0</v>
      </c>
      <c r="N105" s="3">
        <f t="shared" si="70"/>
        <v>0</v>
      </c>
      <c r="O105" s="4">
        <f t="shared" si="52"/>
        <v>0</v>
      </c>
      <c r="P105">
        <v>2.4E-2</v>
      </c>
      <c r="Q105">
        <f t="shared" si="79"/>
        <v>0</v>
      </c>
      <c r="R105" s="4">
        <f t="shared" si="53"/>
        <v>0</v>
      </c>
      <c r="S105" s="4">
        <f t="shared" si="71"/>
        <v>0</v>
      </c>
      <c r="T105" s="4">
        <f t="shared" si="54"/>
        <v>0</v>
      </c>
      <c r="U105">
        <f t="shared" si="78"/>
        <v>0</v>
      </c>
      <c r="V105">
        <f t="shared" si="55"/>
        <v>0</v>
      </c>
      <c r="W105">
        <v>150</v>
      </c>
      <c r="X105" s="4">
        <f t="shared" si="41"/>
        <v>0</v>
      </c>
      <c r="Y105" s="3">
        <f t="shared" si="56"/>
        <v>0</v>
      </c>
      <c r="Z105" s="3">
        <v>1.4</v>
      </c>
      <c r="AA105" s="3">
        <v>24</v>
      </c>
      <c r="AB105" s="3">
        <f t="shared" si="72"/>
        <v>0</v>
      </c>
      <c r="AC105" s="7">
        <v>67.5</v>
      </c>
      <c r="AD105">
        <f t="shared" si="42"/>
        <v>0.52179707870370362</v>
      </c>
      <c r="AE105">
        <f t="shared" si="73"/>
        <v>0.32122167592592588</v>
      </c>
      <c r="AF105" s="5">
        <f t="shared" si="74"/>
        <v>0</v>
      </c>
      <c r="AG105" t="e">
        <f t="shared" si="68"/>
        <v>#DIV/0!</v>
      </c>
      <c r="AH105" s="1">
        <f t="shared" si="75"/>
        <v>0</v>
      </c>
      <c r="AI105" s="4" t="e">
        <f t="shared" si="76"/>
        <v>#DIV/0!</v>
      </c>
      <c r="AJ105">
        <v>0.19</v>
      </c>
      <c r="AK105" s="4">
        <f t="shared" si="43"/>
        <v>9.730136986301369E-3</v>
      </c>
      <c r="AL105" s="1" t="e">
        <f t="shared" si="77"/>
        <v>#DIV/0!</v>
      </c>
      <c r="AM105" s="2">
        <f t="shared" si="57"/>
        <v>0</v>
      </c>
      <c r="AN105" s="2" t="e">
        <f t="shared" si="58"/>
        <v>#DIV/0!</v>
      </c>
      <c r="AO105">
        <v>15.5</v>
      </c>
      <c r="AP105">
        <f t="shared" si="44"/>
        <v>10.404109589041097</v>
      </c>
      <c r="AQ105">
        <f t="shared" si="45"/>
        <v>5.095890410958904</v>
      </c>
      <c r="AR105">
        <f t="shared" si="46"/>
        <v>2.547945205479452</v>
      </c>
      <c r="AS105">
        <f t="shared" si="47"/>
        <v>0.56054794520547946</v>
      </c>
      <c r="AT105">
        <f t="shared" si="48"/>
        <v>5.6054794520547947E-3</v>
      </c>
      <c r="AU105">
        <f t="shared" si="49"/>
        <v>8.8086105675146773E-3</v>
      </c>
      <c r="AV105" s="1">
        <f t="shared" si="59"/>
        <v>0</v>
      </c>
      <c r="AW105" s="2">
        <f t="shared" si="60"/>
        <v>0</v>
      </c>
      <c r="AX105">
        <f t="shared" si="61"/>
        <v>1.9873972602739727</v>
      </c>
      <c r="AY105">
        <f t="shared" si="50"/>
        <v>3.9747945205479453E-2</v>
      </c>
      <c r="AZ105">
        <f t="shared" si="51"/>
        <v>6.2461056751467715E-2</v>
      </c>
      <c r="BA105" s="1">
        <f t="shared" si="62"/>
        <v>0</v>
      </c>
      <c r="BB105" s="2">
        <f t="shared" si="63"/>
        <v>0</v>
      </c>
      <c r="BC105" s="1" t="e">
        <f t="shared" si="64"/>
        <v>#DIV/0!</v>
      </c>
      <c r="BD105" s="1" t="e">
        <f t="shared" si="65"/>
        <v>#DIV/0!</v>
      </c>
      <c r="BE105" s="1" t="e">
        <f t="shared" si="66"/>
        <v>#DIV/0!</v>
      </c>
    </row>
    <row r="106" spans="7:57" x14ac:dyDescent="0.25">
      <c r="G106">
        <f t="shared" si="67"/>
        <v>0</v>
      </c>
      <c r="M106" s="4" t="b">
        <f t="shared" si="69"/>
        <v>0</v>
      </c>
      <c r="N106" s="3">
        <f t="shared" si="70"/>
        <v>0</v>
      </c>
      <c r="O106" s="4">
        <f t="shared" si="52"/>
        <v>0</v>
      </c>
      <c r="P106">
        <v>2.4E-2</v>
      </c>
      <c r="Q106">
        <f t="shared" si="79"/>
        <v>0</v>
      </c>
      <c r="R106" s="4">
        <f t="shared" si="53"/>
        <v>0</v>
      </c>
      <c r="S106" s="4">
        <f t="shared" si="71"/>
        <v>0</v>
      </c>
      <c r="T106" s="4">
        <f t="shared" si="54"/>
        <v>0</v>
      </c>
      <c r="U106">
        <f t="shared" si="78"/>
        <v>0</v>
      </c>
      <c r="V106">
        <f t="shared" si="55"/>
        <v>0</v>
      </c>
      <c r="W106">
        <v>150</v>
      </c>
      <c r="X106" s="4">
        <f t="shared" si="41"/>
        <v>0</v>
      </c>
      <c r="Y106" s="3">
        <f t="shared" si="56"/>
        <v>0</v>
      </c>
      <c r="Z106" s="3">
        <v>1.4</v>
      </c>
      <c r="AA106" s="3">
        <v>24</v>
      </c>
      <c r="AB106" s="3">
        <f t="shared" si="72"/>
        <v>0</v>
      </c>
      <c r="AC106" s="7">
        <v>67.5</v>
      </c>
      <c r="AD106">
        <f t="shared" si="42"/>
        <v>0.52179707870370362</v>
      </c>
      <c r="AE106">
        <f t="shared" si="73"/>
        <v>0.32122167592592588</v>
      </c>
      <c r="AF106" s="5">
        <f t="shared" si="74"/>
        <v>0</v>
      </c>
      <c r="AG106" t="e">
        <f t="shared" si="68"/>
        <v>#DIV/0!</v>
      </c>
      <c r="AH106" s="1">
        <f t="shared" si="75"/>
        <v>0</v>
      </c>
      <c r="AI106" s="4" t="e">
        <f t="shared" si="76"/>
        <v>#DIV/0!</v>
      </c>
      <c r="AJ106">
        <v>0.19</v>
      </c>
      <c r="AK106" s="4">
        <f t="shared" si="43"/>
        <v>9.730136986301369E-3</v>
      </c>
      <c r="AL106" s="1" t="e">
        <f t="shared" si="77"/>
        <v>#DIV/0!</v>
      </c>
      <c r="AM106" s="2">
        <f t="shared" si="57"/>
        <v>0</v>
      </c>
      <c r="AN106" s="2" t="e">
        <f t="shared" si="58"/>
        <v>#DIV/0!</v>
      </c>
      <c r="AO106">
        <v>15.5</v>
      </c>
      <c r="AP106">
        <f t="shared" si="44"/>
        <v>10.404109589041097</v>
      </c>
      <c r="AQ106">
        <f t="shared" si="45"/>
        <v>5.095890410958904</v>
      </c>
      <c r="AR106">
        <f t="shared" si="46"/>
        <v>2.547945205479452</v>
      </c>
      <c r="AS106">
        <f t="shared" si="47"/>
        <v>0.56054794520547946</v>
      </c>
      <c r="AT106">
        <f t="shared" si="48"/>
        <v>5.6054794520547947E-3</v>
      </c>
      <c r="AU106">
        <f t="shared" si="49"/>
        <v>8.8086105675146773E-3</v>
      </c>
      <c r="AV106" s="1">
        <f t="shared" si="59"/>
        <v>0</v>
      </c>
      <c r="AW106" s="2">
        <f t="shared" si="60"/>
        <v>0</v>
      </c>
      <c r="AX106">
        <f t="shared" si="61"/>
        <v>1.9873972602739727</v>
      </c>
      <c r="AY106">
        <f t="shared" si="50"/>
        <v>3.9747945205479453E-2</v>
      </c>
      <c r="AZ106">
        <f t="shared" si="51"/>
        <v>6.2461056751467715E-2</v>
      </c>
      <c r="BA106" s="1">
        <f t="shared" si="62"/>
        <v>0</v>
      </c>
      <c r="BB106" s="2">
        <f t="shared" si="63"/>
        <v>0</v>
      </c>
      <c r="BC106" s="1" t="e">
        <f t="shared" si="64"/>
        <v>#DIV/0!</v>
      </c>
      <c r="BD106" s="1" t="e">
        <f t="shared" si="65"/>
        <v>#DIV/0!</v>
      </c>
      <c r="BE106" s="1" t="e">
        <f t="shared" si="66"/>
        <v>#DIV/0!</v>
      </c>
    </row>
    <row r="107" spans="7:57" x14ac:dyDescent="0.25">
      <c r="G107">
        <f t="shared" si="67"/>
        <v>0</v>
      </c>
      <c r="M107" s="4" t="b">
        <f t="shared" si="69"/>
        <v>0</v>
      </c>
      <c r="N107" s="3">
        <f t="shared" si="70"/>
        <v>0</v>
      </c>
      <c r="O107" s="4">
        <f t="shared" si="52"/>
        <v>0</v>
      </c>
      <c r="P107">
        <v>2.4E-2</v>
      </c>
      <c r="Q107">
        <f t="shared" si="79"/>
        <v>0</v>
      </c>
      <c r="R107" s="4">
        <f t="shared" si="53"/>
        <v>0</v>
      </c>
      <c r="S107" s="4">
        <f t="shared" si="71"/>
        <v>0</v>
      </c>
      <c r="T107" s="4">
        <f t="shared" si="54"/>
        <v>0</v>
      </c>
      <c r="U107">
        <f t="shared" si="78"/>
        <v>0</v>
      </c>
      <c r="V107">
        <f t="shared" si="55"/>
        <v>0</v>
      </c>
      <c r="W107">
        <v>150</v>
      </c>
      <c r="X107" s="4">
        <f t="shared" si="41"/>
        <v>0</v>
      </c>
      <c r="Y107" s="3">
        <f t="shared" si="56"/>
        <v>0</v>
      </c>
      <c r="Z107" s="3">
        <v>1.4</v>
      </c>
      <c r="AA107" s="3">
        <v>24</v>
      </c>
      <c r="AB107" s="3">
        <f t="shared" si="72"/>
        <v>0</v>
      </c>
      <c r="AC107" s="7">
        <v>67.5</v>
      </c>
      <c r="AD107">
        <f t="shared" si="42"/>
        <v>0.52179707870370362</v>
      </c>
      <c r="AE107">
        <f t="shared" si="73"/>
        <v>0.32122167592592588</v>
      </c>
      <c r="AF107" s="5">
        <f t="shared" si="74"/>
        <v>0</v>
      </c>
      <c r="AG107" t="e">
        <f t="shared" si="68"/>
        <v>#DIV/0!</v>
      </c>
      <c r="AH107" s="1">
        <f t="shared" si="75"/>
        <v>0</v>
      </c>
      <c r="AI107" s="4" t="e">
        <f t="shared" si="76"/>
        <v>#DIV/0!</v>
      </c>
      <c r="AJ107">
        <v>0.19</v>
      </c>
      <c r="AK107" s="4">
        <f t="shared" si="43"/>
        <v>9.730136986301369E-3</v>
      </c>
      <c r="AL107" s="1" t="e">
        <f t="shared" si="77"/>
        <v>#DIV/0!</v>
      </c>
      <c r="AM107" s="2">
        <f t="shared" si="57"/>
        <v>0</v>
      </c>
      <c r="AN107" s="2" t="e">
        <f t="shared" si="58"/>
        <v>#DIV/0!</v>
      </c>
      <c r="AO107">
        <v>15.5</v>
      </c>
      <c r="AP107">
        <f t="shared" si="44"/>
        <v>10.404109589041097</v>
      </c>
      <c r="AQ107">
        <f t="shared" si="45"/>
        <v>5.095890410958904</v>
      </c>
      <c r="AR107">
        <f t="shared" si="46"/>
        <v>2.547945205479452</v>
      </c>
      <c r="AS107">
        <f t="shared" si="47"/>
        <v>0.56054794520547946</v>
      </c>
      <c r="AT107">
        <f t="shared" si="48"/>
        <v>5.6054794520547947E-3</v>
      </c>
      <c r="AU107">
        <f t="shared" si="49"/>
        <v>8.8086105675146773E-3</v>
      </c>
      <c r="AV107" s="1">
        <f t="shared" si="59"/>
        <v>0</v>
      </c>
      <c r="AW107" s="2">
        <f t="shared" si="60"/>
        <v>0</v>
      </c>
      <c r="AX107">
        <f t="shared" si="61"/>
        <v>1.9873972602739727</v>
      </c>
      <c r="AY107">
        <f t="shared" si="50"/>
        <v>3.9747945205479453E-2</v>
      </c>
      <c r="AZ107">
        <f t="shared" si="51"/>
        <v>6.2461056751467715E-2</v>
      </c>
      <c r="BA107" s="1">
        <f t="shared" si="62"/>
        <v>0</v>
      </c>
      <c r="BB107" s="2">
        <f t="shared" si="63"/>
        <v>0</v>
      </c>
      <c r="BC107" s="1" t="e">
        <f t="shared" si="64"/>
        <v>#DIV/0!</v>
      </c>
      <c r="BD107" s="1" t="e">
        <f t="shared" si="65"/>
        <v>#DIV/0!</v>
      </c>
      <c r="BE107" s="1" t="e">
        <f t="shared" si="66"/>
        <v>#DIV/0!</v>
      </c>
    </row>
    <row r="108" spans="7:57" x14ac:dyDescent="0.25">
      <c r="G108">
        <f t="shared" si="67"/>
        <v>0</v>
      </c>
      <c r="M108" s="4" t="b">
        <f t="shared" si="69"/>
        <v>0</v>
      </c>
      <c r="N108" s="3">
        <f t="shared" si="70"/>
        <v>0</v>
      </c>
      <c r="O108" s="4">
        <f t="shared" si="52"/>
        <v>0</v>
      </c>
      <c r="P108">
        <v>2.4E-2</v>
      </c>
      <c r="Q108">
        <f t="shared" si="79"/>
        <v>0</v>
      </c>
      <c r="R108" s="4">
        <f t="shared" si="53"/>
        <v>0</v>
      </c>
      <c r="S108" s="4">
        <f t="shared" si="71"/>
        <v>0</v>
      </c>
      <c r="T108" s="4">
        <f t="shared" si="54"/>
        <v>0</v>
      </c>
      <c r="U108">
        <f t="shared" si="78"/>
        <v>0</v>
      </c>
      <c r="V108">
        <f t="shared" si="55"/>
        <v>0</v>
      </c>
      <c r="W108">
        <v>150</v>
      </c>
      <c r="X108" s="4">
        <f t="shared" si="41"/>
        <v>0</v>
      </c>
      <c r="Y108" s="3">
        <f t="shared" si="56"/>
        <v>0</v>
      </c>
      <c r="Z108" s="3">
        <v>1.4</v>
      </c>
      <c r="AA108" s="3">
        <v>24</v>
      </c>
      <c r="AB108" s="3">
        <f t="shared" si="72"/>
        <v>0</v>
      </c>
      <c r="AC108" s="7">
        <v>67.5</v>
      </c>
      <c r="AD108">
        <f t="shared" si="42"/>
        <v>0.52179707870370362</v>
      </c>
      <c r="AE108">
        <f t="shared" si="73"/>
        <v>0.32122167592592588</v>
      </c>
      <c r="AF108" s="5">
        <f t="shared" si="74"/>
        <v>0</v>
      </c>
      <c r="AG108" t="e">
        <f t="shared" si="68"/>
        <v>#DIV/0!</v>
      </c>
      <c r="AH108" s="1">
        <f t="shared" si="75"/>
        <v>0</v>
      </c>
      <c r="AI108" s="4" t="e">
        <f t="shared" si="76"/>
        <v>#DIV/0!</v>
      </c>
      <c r="AJ108">
        <v>0.19</v>
      </c>
      <c r="AK108" s="4">
        <f t="shared" si="43"/>
        <v>9.730136986301369E-3</v>
      </c>
      <c r="AL108" s="1" t="e">
        <f t="shared" si="77"/>
        <v>#DIV/0!</v>
      </c>
      <c r="AM108" s="2">
        <f t="shared" si="57"/>
        <v>0</v>
      </c>
      <c r="AN108" s="2" t="e">
        <f t="shared" si="58"/>
        <v>#DIV/0!</v>
      </c>
      <c r="AO108">
        <v>15.5</v>
      </c>
      <c r="AP108">
        <f t="shared" si="44"/>
        <v>10.404109589041097</v>
      </c>
      <c r="AQ108">
        <f t="shared" si="45"/>
        <v>5.095890410958904</v>
      </c>
      <c r="AR108">
        <f t="shared" si="46"/>
        <v>2.547945205479452</v>
      </c>
      <c r="AS108">
        <f t="shared" si="47"/>
        <v>0.56054794520547946</v>
      </c>
      <c r="AT108">
        <f t="shared" si="48"/>
        <v>5.6054794520547947E-3</v>
      </c>
      <c r="AU108">
        <f t="shared" si="49"/>
        <v>8.8086105675146773E-3</v>
      </c>
      <c r="AV108" s="1">
        <f t="shared" si="59"/>
        <v>0</v>
      </c>
      <c r="AW108" s="2">
        <f t="shared" si="60"/>
        <v>0</v>
      </c>
      <c r="AX108">
        <f t="shared" si="61"/>
        <v>1.9873972602739727</v>
      </c>
      <c r="AY108">
        <f t="shared" si="50"/>
        <v>3.9747945205479453E-2</v>
      </c>
      <c r="AZ108">
        <f t="shared" si="51"/>
        <v>6.2461056751467715E-2</v>
      </c>
      <c r="BA108" s="1">
        <f t="shared" si="62"/>
        <v>0</v>
      </c>
      <c r="BB108" s="2">
        <f t="shared" si="63"/>
        <v>0</v>
      </c>
      <c r="BC108" s="1" t="e">
        <f t="shared" si="64"/>
        <v>#DIV/0!</v>
      </c>
      <c r="BD108" s="1" t="e">
        <f t="shared" si="65"/>
        <v>#DIV/0!</v>
      </c>
      <c r="BE108" s="1" t="e">
        <f t="shared" si="66"/>
        <v>#DIV/0!</v>
      </c>
    </row>
    <row r="109" spans="7:57" x14ac:dyDescent="0.25">
      <c r="G109">
        <f t="shared" si="67"/>
        <v>0</v>
      </c>
      <c r="M109" s="4" t="b">
        <f t="shared" si="69"/>
        <v>0</v>
      </c>
      <c r="N109" s="3">
        <f t="shared" si="70"/>
        <v>0</v>
      </c>
      <c r="O109" s="4">
        <f t="shared" si="52"/>
        <v>0</v>
      </c>
      <c r="P109">
        <v>2.4E-2</v>
      </c>
      <c r="Q109">
        <f t="shared" si="79"/>
        <v>0</v>
      </c>
      <c r="R109" s="4">
        <f t="shared" si="53"/>
        <v>0</v>
      </c>
      <c r="S109" s="4">
        <f t="shared" si="71"/>
        <v>0</v>
      </c>
      <c r="T109" s="4">
        <f t="shared" si="54"/>
        <v>0</v>
      </c>
      <c r="U109">
        <f t="shared" si="78"/>
        <v>0</v>
      </c>
      <c r="V109">
        <f t="shared" si="55"/>
        <v>0</v>
      </c>
      <c r="W109">
        <v>150</v>
      </c>
      <c r="X109" s="4">
        <f t="shared" si="41"/>
        <v>0</v>
      </c>
      <c r="Y109" s="3">
        <f t="shared" si="56"/>
        <v>0</v>
      </c>
      <c r="Z109" s="3">
        <v>1.4</v>
      </c>
      <c r="AA109" s="3">
        <v>24</v>
      </c>
      <c r="AB109" s="3">
        <f t="shared" si="72"/>
        <v>0</v>
      </c>
      <c r="AC109" s="7">
        <v>67.5</v>
      </c>
      <c r="AD109">
        <f t="shared" si="42"/>
        <v>0.52179707870370362</v>
      </c>
      <c r="AE109">
        <f t="shared" si="73"/>
        <v>0.32122167592592588</v>
      </c>
      <c r="AF109" s="5">
        <f t="shared" si="74"/>
        <v>0</v>
      </c>
      <c r="AG109" t="e">
        <f t="shared" si="68"/>
        <v>#DIV/0!</v>
      </c>
      <c r="AH109" s="1">
        <f t="shared" si="75"/>
        <v>0</v>
      </c>
      <c r="AI109" s="4" t="e">
        <f t="shared" si="76"/>
        <v>#DIV/0!</v>
      </c>
      <c r="AJ109">
        <v>0.19</v>
      </c>
      <c r="AK109" s="4">
        <f t="shared" si="43"/>
        <v>9.730136986301369E-3</v>
      </c>
      <c r="AL109" s="1" t="e">
        <f t="shared" si="77"/>
        <v>#DIV/0!</v>
      </c>
      <c r="AM109" s="2">
        <f t="shared" si="57"/>
        <v>0</v>
      </c>
      <c r="AN109" s="2" t="e">
        <f t="shared" si="58"/>
        <v>#DIV/0!</v>
      </c>
      <c r="AO109">
        <v>15.5</v>
      </c>
      <c r="AP109">
        <f t="shared" si="44"/>
        <v>10.404109589041097</v>
      </c>
      <c r="AQ109">
        <f t="shared" si="45"/>
        <v>5.095890410958904</v>
      </c>
      <c r="AR109">
        <f t="shared" si="46"/>
        <v>2.547945205479452</v>
      </c>
      <c r="AS109">
        <f t="shared" si="47"/>
        <v>0.56054794520547946</v>
      </c>
      <c r="AT109">
        <f t="shared" si="48"/>
        <v>5.6054794520547947E-3</v>
      </c>
      <c r="AU109">
        <f t="shared" si="49"/>
        <v>8.8086105675146773E-3</v>
      </c>
      <c r="AV109" s="1">
        <f t="shared" si="59"/>
        <v>0</v>
      </c>
      <c r="AW109" s="2">
        <f t="shared" si="60"/>
        <v>0</v>
      </c>
      <c r="AX109">
        <f t="shared" si="61"/>
        <v>1.9873972602739727</v>
      </c>
      <c r="AY109">
        <f t="shared" si="50"/>
        <v>3.9747945205479453E-2</v>
      </c>
      <c r="AZ109">
        <f t="shared" si="51"/>
        <v>6.2461056751467715E-2</v>
      </c>
      <c r="BA109" s="1">
        <f t="shared" si="62"/>
        <v>0</v>
      </c>
      <c r="BB109" s="2">
        <f t="shared" si="63"/>
        <v>0</v>
      </c>
      <c r="BC109" s="1" t="e">
        <f t="shared" si="64"/>
        <v>#DIV/0!</v>
      </c>
      <c r="BD109" s="1" t="e">
        <f t="shared" si="65"/>
        <v>#DIV/0!</v>
      </c>
      <c r="BE109" s="1" t="e">
        <f t="shared" si="66"/>
        <v>#DIV/0!</v>
      </c>
    </row>
    <row r="110" spans="7:57" x14ac:dyDescent="0.25">
      <c r="G110">
        <f t="shared" si="67"/>
        <v>0</v>
      </c>
      <c r="M110" s="4" t="b">
        <f t="shared" si="69"/>
        <v>0</v>
      </c>
      <c r="N110" s="3">
        <f t="shared" si="70"/>
        <v>0</v>
      </c>
      <c r="O110" s="4">
        <f t="shared" si="52"/>
        <v>0</v>
      </c>
      <c r="P110">
        <v>2.4E-2</v>
      </c>
      <c r="Q110">
        <f t="shared" si="79"/>
        <v>0</v>
      </c>
      <c r="R110" s="4">
        <f t="shared" si="53"/>
        <v>0</v>
      </c>
      <c r="S110" s="4">
        <f t="shared" si="71"/>
        <v>0</v>
      </c>
      <c r="T110" s="4">
        <f t="shared" si="54"/>
        <v>0</v>
      </c>
      <c r="U110">
        <f t="shared" si="78"/>
        <v>0</v>
      </c>
      <c r="V110">
        <f t="shared" si="55"/>
        <v>0</v>
      </c>
      <c r="W110">
        <v>150</v>
      </c>
      <c r="X110" s="4">
        <f t="shared" si="41"/>
        <v>0</v>
      </c>
      <c r="Y110" s="3">
        <f t="shared" si="56"/>
        <v>0</v>
      </c>
      <c r="Z110" s="3">
        <v>1.4</v>
      </c>
      <c r="AA110" s="3">
        <v>24</v>
      </c>
      <c r="AB110" s="3">
        <f t="shared" si="72"/>
        <v>0</v>
      </c>
      <c r="AC110" s="7">
        <v>67.5</v>
      </c>
      <c r="AD110">
        <f t="shared" si="42"/>
        <v>0.52179707870370362</v>
      </c>
      <c r="AE110">
        <f t="shared" si="73"/>
        <v>0.32122167592592588</v>
      </c>
      <c r="AF110" s="5">
        <f t="shared" si="74"/>
        <v>0</v>
      </c>
      <c r="AG110" t="e">
        <f t="shared" si="68"/>
        <v>#DIV/0!</v>
      </c>
      <c r="AH110" s="1">
        <f t="shared" si="75"/>
        <v>0</v>
      </c>
      <c r="AI110" s="4" t="e">
        <f t="shared" si="76"/>
        <v>#DIV/0!</v>
      </c>
      <c r="AJ110">
        <v>0.19</v>
      </c>
      <c r="AK110" s="4">
        <f t="shared" si="43"/>
        <v>9.730136986301369E-3</v>
      </c>
      <c r="AL110" s="1" t="e">
        <f t="shared" si="77"/>
        <v>#DIV/0!</v>
      </c>
      <c r="AM110" s="2">
        <f t="shared" si="57"/>
        <v>0</v>
      </c>
      <c r="AN110" s="2" t="e">
        <f t="shared" si="58"/>
        <v>#DIV/0!</v>
      </c>
      <c r="AO110">
        <v>15.5</v>
      </c>
      <c r="AP110">
        <f t="shared" si="44"/>
        <v>10.404109589041097</v>
      </c>
      <c r="AQ110">
        <f t="shared" si="45"/>
        <v>5.095890410958904</v>
      </c>
      <c r="AR110">
        <f t="shared" si="46"/>
        <v>2.547945205479452</v>
      </c>
      <c r="AS110">
        <f t="shared" si="47"/>
        <v>0.56054794520547946</v>
      </c>
      <c r="AT110">
        <f t="shared" si="48"/>
        <v>5.6054794520547947E-3</v>
      </c>
      <c r="AU110">
        <f t="shared" si="49"/>
        <v>8.8086105675146773E-3</v>
      </c>
      <c r="AV110" s="1">
        <f t="shared" si="59"/>
        <v>0</v>
      </c>
      <c r="AW110" s="2">
        <f t="shared" si="60"/>
        <v>0</v>
      </c>
      <c r="AX110">
        <f t="shared" si="61"/>
        <v>1.9873972602739727</v>
      </c>
      <c r="AY110">
        <f t="shared" si="50"/>
        <v>3.9747945205479453E-2</v>
      </c>
      <c r="AZ110">
        <f t="shared" si="51"/>
        <v>6.2461056751467715E-2</v>
      </c>
      <c r="BA110" s="1">
        <f t="shared" si="62"/>
        <v>0</v>
      </c>
      <c r="BB110" s="2">
        <f t="shared" si="63"/>
        <v>0</v>
      </c>
      <c r="BC110" s="1" t="e">
        <f t="shared" si="64"/>
        <v>#DIV/0!</v>
      </c>
      <c r="BD110" s="1" t="e">
        <f t="shared" si="65"/>
        <v>#DIV/0!</v>
      </c>
      <c r="BE110" s="1" t="e">
        <f t="shared" si="66"/>
        <v>#DIV/0!</v>
      </c>
    </row>
    <row r="111" spans="7:57" x14ac:dyDescent="0.25">
      <c r="G111">
        <f t="shared" si="67"/>
        <v>0</v>
      </c>
      <c r="M111" s="4" t="b">
        <f t="shared" si="69"/>
        <v>0</v>
      </c>
      <c r="N111" s="3">
        <f t="shared" si="70"/>
        <v>0</v>
      </c>
      <c r="O111" s="4">
        <f t="shared" si="52"/>
        <v>0</v>
      </c>
      <c r="P111">
        <v>2.4E-2</v>
      </c>
      <c r="Q111">
        <f t="shared" si="79"/>
        <v>0</v>
      </c>
      <c r="R111" s="4">
        <f t="shared" si="53"/>
        <v>0</v>
      </c>
      <c r="S111" s="4">
        <f t="shared" si="71"/>
        <v>0</v>
      </c>
      <c r="T111" s="4">
        <f t="shared" si="54"/>
        <v>0</v>
      </c>
      <c r="U111">
        <f t="shared" si="78"/>
        <v>0</v>
      </c>
      <c r="V111">
        <f t="shared" si="55"/>
        <v>0</v>
      </c>
      <c r="W111">
        <v>150</v>
      </c>
      <c r="X111" s="4">
        <f t="shared" si="41"/>
        <v>0</v>
      </c>
      <c r="Y111" s="3">
        <f t="shared" si="56"/>
        <v>0</v>
      </c>
      <c r="Z111" s="3">
        <v>1.4</v>
      </c>
      <c r="AA111" s="3">
        <v>24</v>
      </c>
      <c r="AB111" s="3">
        <f t="shared" si="72"/>
        <v>0</v>
      </c>
      <c r="AC111" s="7">
        <v>67.5</v>
      </c>
      <c r="AD111">
        <f t="shared" si="42"/>
        <v>0.52179707870370362</v>
      </c>
      <c r="AE111">
        <f t="shared" si="73"/>
        <v>0.32122167592592588</v>
      </c>
      <c r="AF111" s="5">
        <f t="shared" si="74"/>
        <v>0</v>
      </c>
      <c r="AG111" t="e">
        <f t="shared" si="68"/>
        <v>#DIV/0!</v>
      </c>
      <c r="AH111" s="1">
        <f t="shared" si="75"/>
        <v>0</v>
      </c>
      <c r="AI111" s="4" t="e">
        <f t="shared" si="76"/>
        <v>#DIV/0!</v>
      </c>
      <c r="AJ111">
        <v>0.19</v>
      </c>
      <c r="AK111" s="4">
        <f t="shared" si="43"/>
        <v>9.730136986301369E-3</v>
      </c>
      <c r="AL111" s="1" t="e">
        <f t="shared" si="77"/>
        <v>#DIV/0!</v>
      </c>
      <c r="AM111" s="2">
        <f t="shared" si="57"/>
        <v>0</v>
      </c>
      <c r="AN111" s="2" t="e">
        <f t="shared" si="58"/>
        <v>#DIV/0!</v>
      </c>
      <c r="AO111">
        <v>15.5</v>
      </c>
      <c r="AP111">
        <f t="shared" si="44"/>
        <v>10.404109589041097</v>
      </c>
      <c r="AQ111">
        <f t="shared" si="45"/>
        <v>5.095890410958904</v>
      </c>
      <c r="AR111">
        <f t="shared" si="46"/>
        <v>2.547945205479452</v>
      </c>
      <c r="AS111">
        <f t="shared" si="47"/>
        <v>0.56054794520547946</v>
      </c>
      <c r="AT111">
        <f t="shared" si="48"/>
        <v>5.6054794520547947E-3</v>
      </c>
      <c r="AU111">
        <f t="shared" si="49"/>
        <v>8.8086105675146773E-3</v>
      </c>
      <c r="AV111" s="1">
        <f t="shared" si="59"/>
        <v>0</v>
      </c>
      <c r="AW111" s="2">
        <f t="shared" si="60"/>
        <v>0</v>
      </c>
      <c r="AX111">
        <f t="shared" si="61"/>
        <v>1.9873972602739727</v>
      </c>
      <c r="AY111">
        <f t="shared" si="50"/>
        <v>3.9747945205479453E-2</v>
      </c>
      <c r="AZ111">
        <f t="shared" si="51"/>
        <v>6.2461056751467715E-2</v>
      </c>
      <c r="BA111" s="1">
        <f t="shared" si="62"/>
        <v>0</v>
      </c>
      <c r="BB111" s="2">
        <f t="shared" si="63"/>
        <v>0</v>
      </c>
      <c r="BC111" s="1" t="e">
        <f t="shared" si="64"/>
        <v>#DIV/0!</v>
      </c>
      <c r="BD111" s="1" t="e">
        <f t="shared" si="65"/>
        <v>#DIV/0!</v>
      </c>
      <c r="BE111" s="1" t="e">
        <f t="shared" si="66"/>
        <v>#DIV/0!</v>
      </c>
    </row>
    <row r="112" spans="7:57" x14ac:dyDescent="0.25">
      <c r="G112">
        <f t="shared" si="67"/>
        <v>0</v>
      </c>
      <c r="M112" s="4" t="b">
        <f t="shared" si="69"/>
        <v>0</v>
      </c>
      <c r="N112" s="3">
        <f t="shared" si="70"/>
        <v>0</v>
      </c>
      <c r="O112" s="4">
        <f t="shared" si="52"/>
        <v>0</v>
      </c>
      <c r="P112">
        <v>2.4E-2</v>
      </c>
      <c r="Q112">
        <f t="shared" si="79"/>
        <v>0</v>
      </c>
      <c r="R112" s="4">
        <f t="shared" si="53"/>
        <v>0</v>
      </c>
      <c r="S112" s="4">
        <f t="shared" si="71"/>
        <v>0</v>
      </c>
      <c r="T112" s="4">
        <f t="shared" si="54"/>
        <v>0</v>
      </c>
      <c r="U112">
        <f t="shared" si="78"/>
        <v>0</v>
      </c>
      <c r="V112">
        <f t="shared" si="55"/>
        <v>0</v>
      </c>
      <c r="W112">
        <v>150</v>
      </c>
      <c r="X112" s="4">
        <f t="shared" si="41"/>
        <v>0</v>
      </c>
      <c r="Y112" s="3">
        <f t="shared" si="56"/>
        <v>0</v>
      </c>
      <c r="Z112" s="3">
        <v>1.4</v>
      </c>
      <c r="AA112" s="3">
        <v>24</v>
      </c>
      <c r="AB112" s="3">
        <f t="shared" si="72"/>
        <v>0</v>
      </c>
      <c r="AC112" s="7">
        <v>67.5</v>
      </c>
      <c r="AD112">
        <f t="shared" si="42"/>
        <v>0.52179707870370362</v>
      </c>
      <c r="AE112">
        <f t="shared" si="73"/>
        <v>0.32122167592592588</v>
      </c>
      <c r="AF112" s="5">
        <f t="shared" si="74"/>
        <v>0</v>
      </c>
      <c r="AG112" t="e">
        <f t="shared" si="68"/>
        <v>#DIV/0!</v>
      </c>
      <c r="AH112" s="1">
        <f t="shared" si="75"/>
        <v>0</v>
      </c>
      <c r="AI112" s="4" t="e">
        <f t="shared" si="76"/>
        <v>#DIV/0!</v>
      </c>
      <c r="AJ112">
        <v>0.19</v>
      </c>
      <c r="AK112" s="4">
        <f t="shared" si="43"/>
        <v>9.730136986301369E-3</v>
      </c>
      <c r="AL112" s="1" t="e">
        <f t="shared" si="77"/>
        <v>#DIV/0!</v>
      </c>
      <c r="AM112" s="2">
        <f t="shared" si="57"/>
        <v>0</v>
      </c>
      <c r="AN112" s="2" t="e">
        <f t="shared" si="58"/>
        <v>#DIV/0!</v>
      </c>
      <c r="AO112">
        <v>15.5</v>
      </c>
      <c r="AP112">
        <f t="shared" si="44"/>
        <v>10.404109589041097</v>
      </c>
      <c r="AQ112">
        <f t="shared" si="45"/>
        <v>5.095890410958904</v>
      </c>
      <c r="AR112">
        <f t="shared" si="46"/>
        <v>2.547945205479452</v>
      </c>
      <c r="AS112">
        <f t="shared" si="47"/>
        <v>0.56054794520547946</v>
      </c>
      <c r="AT112">
        <f t="shared" si="48"/>
        <v>5.6054794520547947E-3</v>
      </c>
      <c r="AU112">
        <f t="shared" si="49"/>
        <v>8.8086105675146773E-3</v>
      </c>
      <c r="AV112" s="1">
        <f t="shared" si="59"/>
        <v>0</v>
      </c>
      <c r="AW112" s="2">
        <f t="shared" si="60"/>
        <v>0</v>
      </c>
      <c r="AX112">
        <f t="shared" si="61"/>
        <v>1.9873972602739727</v>
      </c>
      <c r="AY112">
        <f t="shared" si="50"/>
        <v>3.9747945205479453E-2</v>
      </c>
      <c r="AZ112">
        <f t="shared" si="51"/>
        <v>6.2461056751467715E-2</v>
      </c>
      <c r="BA112" s="1">
        <f t="shared" si="62"/>
        <v>0</v>
      </c>
      <c r="BB112" s="2">
        <f t="shared" si="63"/>
        <v>0</v>
      </c>
      <c r="BC112" s="1" t="e">
        <f t="shared" si="64"/>
        <v>#DIV/0!</v>
      </c>
      <c r="BD112" s="1" t="e">
        <f t="shared" si="65"/>
        <v>#DIV/0!</v>
      </c>
      <c r="BE112" s="1" t="e">
        <f t="shared" si="66"/>
        <v>#DIV/0!</v>
      </c>
    </row>
    <row r="113" spans="7:57" x14ac:dyDescent="0.25">
      <c r="G113">
        <f t="shared" si="67"/>
        <v>0</v>
      </c>
      <c r="M113" s="4" t="b">
        <f t="shared" si="69"/>
        <v>0</v>
      </c>
      <c r="N113" s="3">
        <f t="shared" si="70"/>
        <v>0</v>
      </c>
      <c r="O113" s="4">
        <f t="shared" si="52"/>
        <v>0</v>
      </c>
      <c r="P113">
        <v>2.4E-2</v>
      </c>
      <c r="Q113">
        <f t="shared" si="79"/>
        <v>0</v>
      </c>
      <c r="R113" s="4">
        <f t="shared" si="53"/>
        <v>0</v>
      </c>
      <c r="S113" s="4">
        <f t="shared" si="71"/>
        <v>0</v>
      </c>
      <c r="T113" s="4">
        <f t="shared" si="54"/>
        <v>0</v>
      </c>
      <c r="U113">
        <f t="shared" si="78"/>
        <v>0</v>
      </c>
      <c r="V113">
        <f t="shared" si="55"/>
        <v>0</v>
      </c>
      <c r="W113">
        <v>150</v>
      </c>
      <c r="X113" s="4">
        <f t="shared" si="41"/>
        <v>0</v>
      </c>
      <c r="Y113" s="3">
        <f t="shared" si="56"/>
        <v>0</v>
      </c>
      <c r="Z113" s="3">
        <v>1.4</v>
      </c>
      <c r="AA113" s="3">
        <v>24</v>
      </c>
      <c r="AB113" s="3">
        <f t="shared" si="72"/>
        <v>0</v>
      </c>
      <c r="AC113" s="7">
        <v>67.5</v>
      </c>
      <c r="AD113">
        <f t="shared" si="42"/>
        <v>0.52179707870370362</v>
      </c>
      <c r="AE113">
        <f t="shared" si="73"/>
        <v>0.32122167592592588</v>
      </c>
      <c r="AF113" s="5">
        <f t="shared" si="74"/>
        <v>0</v>
      </c>
      <c r="AG113" t="e">
        <f t="shared" si="68"/>
        <v>#DIV/0!</v>
      </c>
      <c r="AH113" s="1">
        <f t="shared" si="75"/>
        <v>0</v>
      </c>
      <c r="AI113" s="4" t="e">
        <f t="shared" si="76"/>
        <v>#DIV/0!</v>
      </c>
      <c r="AJ113">
        <v>0.19</v>
      </c>
      <c r="AK113" s="4">
        <f t="shared" si="43"/>
        <v>9.730136986301369E-3</v>
      </c>
      <c r="AL113" s="1" t="e">
        <f t="shared" si="77"/>
        <v>#DIV/0!</v>
      </c>
      <c r="AM113" s="2">
        <f t="shared" si="57"/>
        <v>0</v>
      </c>
      <c r="AN113" s="2" t="e">
        <f t="shared" si="58"/>
        <v>#DIV/0!</v>
      </c>
      <c r="AO113">
        <v>15.5</v>
      </c>
      <c r="AP113">
        <f t="shared" si="44"/>
        <v>10.404109589041097</v>
      </c>
      <c r="AQ113">
        <f t="shared" si="45"/>
        <v>5.095890410958904</v>
      </c>
      <c r="AR113">
        <f t="shared" si="46"/>
        <v>2.547945205479452</v>
      </c>
      <c r="AS113">
        <f t="shared" si="47"/>
        <v>0.56054794520547946</v>
      </c>
      <c r="AT113">
        <f t="shared" si="48"/>
        <v>5.6054794520547947E-3</v>
      </c>
      <c r="AU113">
        <f t="shared" si="49"/>
        <v>8.8086105675146773E-3</v>
      </c>
      <c r="AV113" s="1">
        <f t="shared" si="59"/>
        <v>0</v>
      </c>
      <c r="AW113" s="2">
        <f t="shared" si="60"/>
        <v>0</v>
      </c>
      <c r="AX113">
        <f t="shared" si="61"/>
        <v>1.9873972602739727</v>
      </c>
      <c r="AY113">
        <f t="shared" si="50"/>
        <v>3.9747945205479453E-2</v>
      </c>
      <c r="AZ113">
        <f t="shared" si="51"/>
        <v>6.2461056751467715E-2</v>
      </c>
      <c r="BA113" s="1">
        <f t="shared" si="62"/>
        <v>0</v>
      </c>
      <c r="BB113" s="2">
        <f t="shared" si="63"/>
        <v>0</v>
      </c>
      <c r="BC113" s="1" t="e">
        <f t="shared" si="64"/>
        <v>#DIV/0!</v>
      </c>
      <c r="BD113" s="1" t="e">
        <f t="shared" si="65"/>
        <v>#DIV/0!</v>
      </c>
      <c r="BE113" s="1" t="e">
        <f t="shared" si="66"/>
        <v>#DIV/0!</v>
      </c>
    </row>
    <row r="114" spans="7:57" x14ac:dyDescent="0.25">
      <c r="G114">
        <f t="shared" si="67"/>
        <v>0</v>
      </c>
      <c r="M114" s="4" t="b">
        <f t="shared" si="69"/>
        <v>0</v>
      </c>
      <c r="N114" s="3">
        <f t="shared" si="70"/>
        <v>0</v>
      </c>
      <c r="O114" s="4">
        <f t="shared" si="52"/>
        <v>0</v>
      </c>
      <c r="P114">
        <v>2.4E-2</v>
      </c>
      <c r="Q114">
        <f t="shared" si="79"/>
        <v>0</v>
      </c>
      <c r="R114" s="4">
        <f t="shared" si="53"/>
        <v>0</v>
      </c>
      <c r="S114" s="4">
        <f t="shared" si="71"/>
        <v>0</v>
      </c>
      <c r="T114" s="4">
        <f t="shared" si="54"/>
        <v>0</v>
      </c>
      <c r="U114">
        <f t="shared" si="78"/>
        <v>0</v>
      </c>
      <c r="V114">
        <f t="shared" si="55"/>
        <v>0</v>
      </c>
      <c r="W114">
        <v>150</v>
      </c>
      <c r="X114" s="4">
        <f t="shared" si="41"/>
        <v>0</v>
      </c>
      <c r="Y114" s="3">
        <f t="shared" si="56"/>
        <v>0</v>
      </c>
      <c r="Z114" s="3">
        <v>1.4</v>
      </c>
      <c r="AA114" s="3">
        <v>24</v>
      </c>
      <c r="AB114" s="3">
        <f t="shared" si="72"/>
        <v>0</v>
      </c>
      <c r="AC114" s="7">
        <v>67.5</v>
      </c>
      <c r="AD114">
        <f t="shared" si="42"/>
        <v>0.52179707870370362</v>
      </c>
      <c r="AE114">
        <f t="shared" si="73"/>
        <v>0.32122167592592588</v>
      </c>
      <c r="AF114" s="5">
        <f t="shared" si="74"/>
        <v>0</v>
      </c>
      <c r="AG114" t="e">
        <f t="shared" si="68"/>
        <v>#DIV/0!</v>
      </c>
      <c r="AH114" s="1">
        <f t="shared" si="75"/>
        <v>0</v>
      </c>
      <c r="AI114" s="4" t="e">
        <f t="shared" si="76"/>
        <v>#DIV/0!</v>
      </c>
      <c r="AJ114">
        <v>0.19</v>
      </c>
      <c r="AK114" s="4">
        <f t="shared" si="43"/>
        <v>9.730136986301369E-3</v>
      </c>
      <c r="AL114" s="1" t="e">
        <f t="shared" si="77"/>
        <v>#DIV/0!</v>
      </c>
      <c r="AM114" s="2">
        <f t="shared" si="57"/>
        <v>0</v>
      </c>
      <c r="AN114" s="2" t="e">
        <f t="shared" si="58"/>
        <v>#DIV/0!</v>
      </c>
      <c r="AO114">
        <v>15.5</v>
      </c>
      <c r="AP114">
        <f t="shared" si="44"/>
        <v>10.404109589041097</v>
      </c>
      <c r="AQ114">
        <f t="shared" si="45"/>
        <v>5.095890410958904</v>
      </c>
      <c r="AR114">
        <f t="shared" si="46"/>
        <v>2.547945205479452</v>
      </c>
      <c r="AS114">
        <f t="shared" si="47"/>
        <v>0.56054794520547946</v>
      </c>
      <c r="AT114">
        <f t="shared" si="48"/>
        <v>5.6054794520547947E-3</v>
      </c>
      <c r="AU114">
        <f t="shared" si="49"/>
        <v>8.8086105675146773E-3</v>
      </c>
      <c r="AV114" s="1">
        <f t="shared" si="59"/>
        <v>0</v>
      </c>
      <c r="AW114" s="2">
        <f t="shared" si="60"/>
        <v>0</v>
      </c>
      <c r="AX114">
        <f t="shared" si="61"/>
        <v>1.9873972602739727</v>
      </c>
      <c r="AY114">
        <f t="shared" si="50"/>
        <v>3.9747945205479453E-2</v>
      </c>
      <c r="AZ114">
        <f t="shared" si="51"/>
        <v>6.2461056751467715E-2</v>
      </c>
      <c r="BA114" s="1">
        <f t="shared" si="62"/>
        <v>0</v>
      </c>
      <c r="BB114" s="2">
        <f t="shared" si="63"/>
        <v>0</v>
      </c>
      <c r="BC114" s="1" t="e">
        <f t="shared" si="64"/>
        <v>#DIV/0!</v>
      </c>
      <c r="BD114" s="1" t="e">
        <f t="shared" si="65"/>
        <v>#DIV/0!</v>
      </c>
      <c r="BE114" s="1" t="e">
        <f t="shared" si="66"/>
        <v>#DIV/0!</v>
      </c>
    </row>
    <row r="115" spans="7:57" x14ac:dyDescent="0.25">
      <c r="G115">
        <f t="shared" si="67"/>
        <v>0</v>
      </c>
      <c r="M115" s="4" t="b">
        <f t="shared" si="69"/>
        <v>0</v>
      </c>
      <c r="N115" s="3">
        <f t="shared" si="70"/>
        <v>0</v>
      </c>
      <c r="O115" s="4">
        <f t="shared" si="52"/>
        <v>0</v>
      </c>
      <c r="P115">
        <v>2.4E-2</v>
      </c>
      <c r="Q115">
        <f t="shared" si="79"/>
        <v>0</v>
      </c>
      <c r="R115" s="4">
        <f t="shared" si="53"/>
        <v>0</v>
      </c>
      <c r="S115" s="4">
        <f t="shared" si="71"/>
        <v>0</v>
      </c>
      <c r="T115" s="4">
        <f t="shared" si="54"/>
        <v>0</v>
      </c>
      <c r="U115">
        <f t="shared" si="78"/>
        <v>0</v>
      </c>
      <c r="V115">
        <f t="shared" si="55"/>
        <v>0</v>
      </c>
      <c r="W115">
        <v>150</v>
      </c>
      <c r="X115" s="4">
        <f t="shared" si="41"/>
        <v>0</v>
      </c>
      <c r="Y115" s="3">
        <f t="shared" si="56"/>
        <v>0</v>
      </c>
      <c r="Z115" s="3">
        <v>1.4</v>
      </c>
      <c r="AA115" s="3">
        <v>24</v>
      </c>
      <c r="AB115" s="3">
        <f t="shared" si="72"/>
        <v>0</v>
      </c>
      <c r="AC115" s="7">
        <v>67.5</v>
      </c>
      <c r="AD115">
        <f t="shared" si="42"/>
        <v>0.52179707870370362</v>
      </c>
      <c r="AE115">
        <f t="shared" si="73"/>
        <v>0.32122167592592588</v>
      </c>
      <c r="AF115" s="5">
        <f t="shared" si="74"/>
        <v>0</v>
      </c>
      <c r="AG115" t="e">
        <f t="shared" si="68"/>
        <v>#DIV/0!</v>
      </c>
      <c r="AH115" s="1">
        <f t="shared" si="75"/>
        <v>0</v>
      </c>
      <c r="AI115" s="4" t="e">
        <f t="shared" si="76"/>
        <v>#DIV/0!</v>
      </c>
      <c r="AJ115">
        <v>0.19</v>
      </c>
      <c r="AK115" s="4">
        <f t="shared" si="43"/>
        <v>9.730136986301369E-3</v>
      </c>
      <c r="AL115" s="1" t="e">
        <f t="shared" si="77"/>
        <v>#DIV/0!</v>
      </c>
      <c r="AM115" s="2">
        <f t="shared" si="57"/>
        <v>0</v>
      </c>
      <c r="AN115" s="2" t="e">
        <f t="shared" si="58"/>
        <v>#DIV/0!</v>
      </c>
      <c r="AO115">
        <v>15.5</v>
      </c>
      <c r="AP115">
        <f t="shared" si="44"/>
        <v>10.404109589041097</v>
      </c>
      <c r="AQ115">
        <f t="shared" si="45"/>
        <v>5.095890410958904</v>
      </c>
      <c r="AR115">
        <f t="shared" si="46"/>
        <v>2.547945205479452</v>
      </c>
      <c r="AS115">
        <f t="shared" si="47"/>
        <v>0.56054794520547946</v>
      </c>
      <c r="AT115">
        <f t="shared" si="48"/>
        <v>5.6054794520547947E-3</v>
      </c>
      <c r="AU115">
        <f t="shared" si="49"/>
        <v>8.8086105675146773E-3</v>
      </c>
      <c r="AV115" s="1">
        <f t="shared" si="59"/>
        <v>0</v>
      </c>
      <c r="AW115" s="2">
        <f t="shared" si="60"/>
        <v>0</v>
      </c>
      <c r="AX115">
        <f t="shared" si="61"/>
        <v>1.9873972602739727</v>
      </c>
      <c r="AY115">
        <f t="shared" si="50"/>
        <v>3.9747945205479453E-2</v>
      </c>
      <c r="AZ115">
        <f t="shared" si="51"/>
        <v>6.2461056751467715E-2</v>
      </c>
      <c r="BA115" s="1">
        <f t="shared" si="62"/>
        <v>0</v>
      </c>
      <c r="BB115" s="2">
        <f t="shared" si="63"/>
        <v>0</v>
      </c>
      <c r="BC115" s="1" t="e">
        <f t="shared" si="64"/>
        <v>#DIV/0!</v>
      </c>
      <c r="BD115" s="1" t="e">
        <f t="shared" si="65"/>
        <v>#DIV/0!</v>
      </c>
      <c r="BE115" s="1" t="e">
        <f t="shared" si="66"/>
        <v>#DIV/0!</v>
      </c>
    </row>
    <row r="116" spans="7:57" x14ac:dyDescent="0.25">
      <c r="G116">
        <f t="shared" si="67"/>
        <v>0</v>
      </c>
      <c r="M116" s="4" t="b">
        <f t="shared" si="69"/>
        <v>0</v>
      </c>
      <c r="N116" s="3">
        <f t="shared" si="70"/>
        <v>0</v>
      </c>
      <c r="O116" s="4">
        <f t="shared" si="52"/>
        <v>0</v>
      </c>
      <c r="P116">
        <v>2.4E-2</v>
      </c>
      <c r="Q116">
        <f t="shared" si="79"/>
        <v>0</v>
      </c>
      <c r="R116" s="4">
        <f t="shared" si="53"/>
        <v>0</v>
      </c>
      <c r="S116" s="4">
        <f t="shared" si="71"/>
        <v>0</v>
      </c>
      <c r="T116" s="4">
        <f t="shared" si="54"/>
        <v>0</v>
      </c>
      <c r="U116">
        <f t="shared" si="78"/>
        <v>0</v>
      </c>
      <c r="V116">
        <f t="shared" si="55"/>
        <v>0</v>
      </c>
      <c r="W116">
        <v>150</v>
      </c>
      <c r="X116" s="4">
        <f t="shared" si="41"/>
        <v>0</v>
      </c>
      <c r="Y116" s="3">
        <f t="shared" si="56"/>
        <v>0</v>
      </c>
      <c r="Z116" s="3">
        <v>1.4</v>
      </c>
      <c r="AA116" s="3">
        <v>24</v>
      </c>
      <c r="AB116" s="3">
        <f t="shared" si="72"/>
        <v>0</v>
      </c>
      <c r="AC116" s="7">
        <v>67.5</v>
      </c>
      <c r="AD116">
        <f t="shared" si="42"/>
        <v>0.52179707870370362</v>
      </c>
      <c r="AE116">
        <f t="shared" si="73"/>
        <v>0.32122167592592588</v>
      </c>
      <c r="AF116" s="5">
        <f t="shared" si="74"/>
        <v>0</v>
      </c>
      <c r="AG116" t="e">
        <f t="shared" si="68"/>
        <v>#DIV/0!</v>
      </c>
      <c r="AH116" s="1">
        <f t="shared" si="75"/>
        <v>0</v>
      </c>
      <c r="AI116" s="4" t="e">
        <f t="shared" si="76"/>
        <v>#DIV/0!</v>
      </c>
      <c r="AJ116">
        <v>0.19</v>
      </c>
      <c r="AK116" s="4">
        <f t="shared" si="43"/>
        <v>9.730136986301369E-3</v>
      </c>
      <c r="AL116" s="1" t="e">
        <f t="shared" si="77"/>
        <v>#DIV/0!</v>
      </c>
      <c r="AM116" s="2">
        <f t="shared" si="57"/>
        <v>0</v>
      </c>
      <c r="AN116" s="2" t="e">
        <f t="shared" si="58"/>
        <v>#DIV/0!</v>
      </c>
      <c r="AO116">
        <v>15.5</v>
      </c>
      <c r="AP116">
        <f t="shared" si="44"/>
        <v>10.404109589041097</v>
      </c>
      <c r="AQ116">
        <f t="shared" si="45"/>
        <v>5.095890410958904</v>
      </c>
      <c r="AR116">
        <f t="shared" si="46"/>
        <v>2.547945205479452</v>
      </c>
      <c r="AS116">
        <f t="shared" si="47"/>
        <v>0.56054794520547946</v>
      </c>
      <c r="AT116">
        <f t="shared" si="48"/>
        <v>5.6054794520547947E-3</v>
      </c>
      <c r="AU116">
        <f t="shared" si="49"/>
        <v>8.8086105675146773E-3</v>
      </c>
      <c r="AV116" s="1">
        <f t="shared" si="59"/>
        <v>0</v>
      </c>
      <c r="AW116" s="2">
        <f t="shared" si="60"/>
        <v>0</v>
      </c>
      <c r="AX116">
        <f t="shared" si="61"/>
        <v>1.9873972602739727</v>
      </c>
      <c r="AY116">
        <f t="shared" si="50"/>
        <v>3.9747945205479453E-2</v>
      </c>
      <c r="AZ116">
        <f t="shared" si="51"/>
        <v>6.2461056751467715E-2</v>
      </c>
      <c r="BA116" s="1">
        <f t="shared" si="62"/>
        <v>0</v>
      </c>
      <c r="BB116" s="2">
        <f t="shared" si="63"/>
        <v>0</v>
      </c>
      <c r="BC116" s="1" t="e">
        <f t="shared" si="64"/>
        <v>#DIV/0!</v>
      </c>
      <c r="BD116" s="1" t="e">
        <f t="shared" si="65"/>
        <v>#DIV/0!</v>
      </c>
      <c r="BE116" s="1" t="e">
        <f t="shared" si="66"/>
        <v>#DIV/0!</v>
      </c>
    </row>
    <row r="117" spans="7:57" x14ac:dyDescent="0.25">
      <c r="G117">
        <f t="shared" si="67"/>
        <v>0</v>
      </c>
      <c r="M117" s="4" t="b">
        <f t="shared" si="69"/>
        <v>0</v>
      </c>
      <c r="N117" s="3">
        <f t="shared" si="70"/>
        <v>0</v>
      </c>
      <c r="O117" s="4">
        <f t="shared" si="52"/>
        <v>0</v>
      </c>
      <c r="P117">
        <v>2.4E-2</v>
      </c>
      <c r="Q117">
        <f t="shared" si="79"/>
        <v>0</v>
      </c>
      <c r="R117" s="4">
        <f t="shared" si="53"/>
        <v>0</v>
      </c>
      <c r="S117" s="4">
        <f t="shared" si="71"/>
        <v>0</v>
      </c>
      <c r="T117" s="4">
        <f t="shared" si="54"/>
        <v>0</v>
      </c>
      <c r="U117">
        <f t="shared" si="78"/>
        <v>0</v>
      </c>
      <c r="V117">
        <f t="shared" si="55"/>
        <v>0</v>
      </c>
      <c r="W117">
        <v>150</v>
      </c>
      <c r="X117" s="4">
        <f t="shared" si="41"/>
        <v>0</v>
      </c>
      <c r="Y117" s="3">
        <f t="shared" si="56"/>
        <v>0</v>
      </c>
      <c r="Z117" s="3">
        <v>1.4</v>
      </c>
      <c r="AA117" s="3">
        <v>24</v>
      </c>
      <c r="AB117" s="3">
        <f t="shared" si="72"/>
        <v>0</v>
      </c>
      <c r="AC117" s="7">
        <v>67.5</v>
      </c>
      <c r="AD117">
        <f t="shared" si="42"/>
        <v>0.52179707870370362</v>
      </c>
      <c r="AE117">
        <f t="shared" si="73"/>
        <v>0.32122167592592588</v>
      </c>
      <c r="AF117" s="5">
        <f t="shared" si="74"/>
        <v>0</v>
      </c>
      <c r="AG117" t="e">
        <f t="shared" si="68"/>
        <v>#DIV/0!</v>
      </c>
      <c r="AH117" s="1">
        <f t="shared" si="75"/>
        <v>0</v>
      </c>
      <c r="AI117" s="4" t="e">
        <f t="shared" si="76"/>
        <v>#DIV/0!</v>
      </c>
      <c r="AJ117">
        <v>0.19</v>
      </c>
      <c r="AK117" s="4">
        <f t="shared" si="43"/>
        <v>9.730136986301369E-3</v>
      </c>
      <c r="AL117" s="1" t="e">
        <f t="shared" si="77"/>
        <v>#DIV/0!</v>
      </c>
      <c r="AM117" s="2">
        <f t="shared" si="57"/>
        <v>0</v>
      </c>
      <c r="AN117" s="2" t="e">
        <f t="shared" si="58"/>
        <v>#DIV/0!</v>
      </c>
      <c r="AO117">
        <v>15.5</v>
      </c>
      <c r="AP117">
        <f t="shared" si="44"/>
        <v>10.404109589041097</v>
      </c>
      <c r="AQ117">
        <f t="shared" si="45"/>
        <v>5.095890410958904</v>
      </c>
      <c r="AR117">
        <f t="shared" si="46"/>
        <v>2.547945205479452</v>
      </c>
      <c r="AS117">
        <f t="shared" si="47"/>
        <v>0.56054794520547946</v>
      </c>
      <c r="AT117">
        <f t="shared" si="48"/>
        <v>5.6054794520547947E-3</v>
      </c>
      <c r="AU117">
        <f t="shared" si="49"/>
        <v>8.8086105675146773E-3</v>
      </c>
      <c r="AV117" s="1">
        <f t="shared" si="59"/>
        <v>0</v>
      </c>
      <c r="AW117" s="2">
        <f t="shared" si="60"/>
        <v>0</v>
      </c>
      <c r="AX117">
        <f t="shared" si="61"/>
        <v>1.9873972602739727</v>
      </c>
      <c r="AY117">
        <f t="shared" si="50"/>
        <v>3.9747945205479453E-2</v>
      </c>
      <c r="AZ117">
        <f t="shared" si="51"/>
        <v>6.2461056751467715E-2</v>
      </c>
      <c r="BA117" s="1">
        <f t="shared" si="62"/>
        <v>0</v>
      </c>
      <c r="BB117" s="2">
        <f t="shared" si="63"/>
        <v>0</v>
      </c>
      <c r="BC117" s="1" t="e">
        <f t="shared" si="64"/>
        <v>#DIV/0!</v>
      </c>
      <c r="BD117" s="1" t="e">
        <f t="shared" si="65"/>
        <v>#DIV/0!</v>
      </c>
      <c r="BE117" s="1" t="e">
        <f t="shared" si="66"/>
        <v>#DIV/0!</v>
      </c>
    </row>
    <row r="118" spans="7:57" x14ac:dyDescent="0.25">
      <c r="G118">
        <f t="shared" si="67"/>
        <v>0</v>
      </c>
      <c r="M118" s="4" t="b">
        <f t="shared" si="69"/>
        <v>0</v>
      </c>
      <c r="N118" s="3">
        <f t="shared" si="70"/>
        <v>0</v>
      </c>
      <c r="O118" s="4">
        <f t="shared" si="52"/>
        <v>0</v>
      </c>
      <c r="P118">
        <v>2.4E-2</v>
      </c>
      <c r="Q118">
        <f t="shared" si="79"/>
        <v>0</v>
      </c>
      <c r="R118" s="4">
        <f t="shared" si="53"/>
        <v>0</v>
      </c>
      <c r="S118" s="4">
        <f t="shared" si="71"/>
        <v>0</v>
      </c>
      <c r="T118" s="4">
        <f t="shared" si="54"/>
        <v>0</v>
      </c>
      <c r="U118">
        <f t="shared" si="78"/>
        <v>0</v>
      </c>
      <c r="V118">
        <f t="shared" si="55"/>
        <v>0</v>
      </c>
      <c r="W118">
        <v>150</v>
      </c>
      <c r="X118" s="4">
        <f t="shared" si="41"/>
        <v>0</v>
      </c>
      <c r="Y118" s="3">
        <f t="shared" si="56"/>
        <v>0</v>
      </c>
      <c r="Z118" s="3">
        <v>1.4</v>
      </c>
      <c r="AA118" s="3">
        <v>24</v>
      </c>
      <c r="AB118" s="3">
        <f t="shared" si="72"/>
        <v>0</v>
      </c>
      <c r="AC118" s="7">
        <v>67.5</v>
      </c>
      <c r="AD118">
        <f t="shared" si="42"/>
        <v>0.52179707870370362</v>
      </c>
      <c r="AE118">
        <f t="shared" si="73"/>
        <v>0.32122167592592588</v>
      </c>
      <c r="AF118" s="5">
        <f t="shared" si="74"/>
        <v>0</v>
      </c>
      <c r="AG118" t="e">
        <f t="shared" si="68"/>
        <v>#DIV/0!</v>
      </c>
      <c r="AH118" s="1">
        <f t="shared" si="75"/>
        <v>0</v>
      </c>
      <c r="AI118" s="4" t="e">
        <f t="shared" si="76"/>
        <v>#DIV/0!</v>
      </c>
      <c r="AJ118">
        <v>0.19</v>
      </c>
      <c r="AK118" s="4">
        <f t="shared" si="43"/>
        <v>9.730136986301369E-3</v>
      </c>
      <c r="AL118" s="1" t="e">
        <f t="shared" si="77"/>
        <v>#DIV/0!</v>
      </c>
      <c r="AM118" s="2">
        <f t="shared" si="57"/>
        <v>0</v>
      </c>
      <c r="AN118" s="2" t="e">
        <f t="shared" si="58"/>
        <v>#DIV/0!</v>
      </c>
      <c r="AO118">
        <v>15.5</v>
      </c>
      <c r="AP118">
        <f t="shared" si="44"/>
        <v>10.404109589041097</v>
      </c>
      <c r="AQ118">
        <f t="shared" si="45"/>
        <v>5.095890410958904</v>
      </c>
      <c r="AR118">
        <f t="shared" si="46"/>
        <v>2.547945205479452</v>
      </c>
      <c r="AS118">
        <f t="shared" si="47"/>
        <v>0.56054794520547946</v>
      </c>
      <c r="AT118">
        <f t="shared" si="48"/>
        <v>5.6054794520547947E-3</v>
      </c>
      <c r="AU118">
        <f t="shared" si="49"/>
        <v>8.8086105675146773E-3</v>
      </c>
      <c r="AV118" s="1">
        <f t="shared" si="59"/>
        <v>0</v>
      </c>
      <c r="AW118" s="2">
        <f t="shared" si="60"/>
        <v>0</v>
      </c>
      <c r="AX118">
        <f t="shared" si="61"/>
        <v>1.9873972602739727</v>
      </c>
      <c r="AY118">
        <f t="shared" si="50"/>
        <v>3.9747945205479453E-2</v>
      </c>
      <c r="AZ118">
        <f t="shared" si="51"/>
        <v>6.2461056751467715E-2</v>
      </c>
      <c r="BA118" s="1">
        <f t="shared" si="62"/>
        <v>0</v>
      </c>
      <c r="BB118" s="2">
        <f t="shared" si="63"/>
        <v>0</v>
      </c>
      <c r="BC118" s="1" t="e">
        <f t="shared" si="64"/>
        <v>#DIV/0!</v>
      </c>
      <c r="BD118" s="1" t="e">
        <f t="shared" si="65"/>
        <v>#DIV/0!</v>
      </c>
      <c r="BE118" s="1" t="e">
        <f t="shared" si="66"/>
        <v>#DIV/0!</v>
      </c>
    </row>
    <row r="119" spans="7:57" x14ac:dyDescent="0.25">
      <c r="G119">
        <f t="shared" si="67"/>
        <v>0</v>
      </c>
      <c r="M119" s="4" t="b">
        <f t="shared" si="69"/>
        <v>0</v>
      </c>
      <c r="N119" s="3">
        <f t="shared" si="70"/>
        <v>0</v>
      </c>
      <c r="O119" s="4">
        <f t="shared" si="52"/>
        <v>0</v>
      </c>
      <c r="P119">
        <v>2.4E-2</v>
      </c>
      <c r="Q119">
        <f t="shared" si="79"/>
        <v>0</v>
      </c>
      <c r="R119" s="4">
        <f t="shared" si="53"/>
        <v>0</v>
      </c>
      <c r="S119" s="4">
        <f t="shared" si="71"/>
        <v>0</v>
      </c>
      <c r="T119" s="4">
        <f t="shared" si="54"/>
        <v>0</v>
      </c>
      <c r="U119">
        <f t="shared" si="78"/>
        <v>0</v>
      </c>
      <c r="V119">
        <f t="shared" si="55"/>
        <v>0</v>
      </c>
      <c r="W119">
        <v>150</v>
      </c>
      <c r="X119" s="4">
        <f t="shared" si="41"/>
        <v>0</v>
      </c>
      <c r="Y119" s="3">
        <f t="shared" si="56"/>
        <v>0</v>
      </c>
      <c r="Z119" s="3">
        <v>1.4</v>
      </c>
      <c r="AA119" s="3">
        <v>24</v>
      </c>
      <c r="AB119" s="3">
        <f t="shared" si="72"/>
        <v>0</v>
      </c>
      <c r="AC119" s="7">
        <v>67.5</v>
      </c>
      <c r="AD119">
        <f t="shared" si="42"/>
        <v>0.52179707870370362</v>
      </c>
      <c r="AE119">
        <f t="shared" si="73"/>
        <v>0.32122167592592588</v>
      </c>
      <c r="AF119" s="5">
        <f t="shared" si="74"/>
        <v>0</v>
      </c>
      <c r="AG119" t="e">
        <f t="shared" si="68"/>
        <v>#DIV/0!</v>
      </c>
      <c r="AH119" s="1">
        <f t="shared" si="75"/>
        <v>0</v>
      </c>
      <c r="AI119" s="4" t="e">
        <f t="shared" si="76"/>
        <v>#DIV/0!</v>
      </c>
      <c r="AJ119">
        <v>0.19</v>
      </c>
      <c r="AK119" s="4">
        <f t="shared" si="43"/>
        <v>9.730136986301369E-3</v>
      </c>
      <c r="AL119" s="1" t="e">
        <f t="shared" si="77"/>
        <v>#DIV/0!</v>
      </c>
      <c r="AM119" s="2">
        <f t="shared" si="57"/>
        <v>0</v>
      </c>
      <c r="AN119" s="2" t="e">
        <f t="shared" si="58"/>
        <v>#DIV/0!</v>
      </c>
      <c r="AO119">
        <v>15.5</v>
      </c>
      <c r="AP119">
        <f t="shared" si="44"/>
        <v>10.404109589041097</v>
      </c>
      <c r="AQ119">
        <f t="shared" si="45"/>
        <v>5.095890410958904</v>
      </c>
      <c r="AR119">
        <f t="shared" si="46"/>
        <v>2.547945205479452</v>
      </c>
      <c r="AS119">
        <f t="shared" si="47"/>
        <v>0.56054794520547946</v>
      </c>
      <c r="AT119">
        <f t="shared" si="48"/>
        <v>5.6054794520547947E-3</v>
      </c>
      <c r="AU119">
        <f t="shared" si="49"/>
        <v>8.8086105675146773E-3</v>
      </c>
      <c r="AV119" s="1">
        <f t="shared" si="59"/>
        <v>0</v>
      </c>
      <c r="AW119" s="2">
        <f t="shared" si="60"/>
        <v>0</v>
      </c>
      <c r="AX119">
        <f t="shared" si="61"/>
        <v>1.9873972602739727</v>
      </c>
      <c r="AY119">
        <f t="shared" si="50"/>
        <v>3.9747945205479453E-2</v>
      </c>
      <c r="AZ119">
        <f t="shared" si="51"/>
        <v>6.2461056751467715E-2</v>
      </c>
      <c r="BA119" s="1">
        <f t="shared" si="62"/>
        <v>0</v>
      </c>
      <c r="BB119" s="2">
        <f t="shared" si="63"/>
        <v>0</v>
      </c>
      <c r="BC119" s="1" t="e">
        <f t="shared" si="64"/>
        <v>#DIV/0!</v>
      </c>
      <c r="BD119" s="1" t="e">
        <f t="shared" si="65"/>
        <v>#DIV/0!</v>
      </c>
      <c r="BE119" s="1" t="e">
        <f t="shared" si="66"/>
        <v>#DIV/0!</v>
      </c>
    </row>
    <row r="120" spans="7:57" x14ac:dyDescent="0.25">
      <c r="G120">
        <f t="shared" si="67"/>
        <v>0</v>
      </c>
      <c r="M120" s="4" t="b">
        <f t="shared" si="69"/>
        <v>0</v>
      </c>
      <c r="N120" s="3">
        <f t="shared" si="70"/>
        <v>0</v>
      </c>
      <c r="O120" s="4">
        <f t="shared" si="52"/>
        <v>0</v>
      </c>
      <c r="P120">
        <v>2.4E-2</v>
      </c>
      <c r="Q120">
        <f t="shared" si="79"/>
        <v>0</v>
      </c>
      <c r="R120" s="4">
        <f t="shared" si="53"/>
        <v>0</v>
      </c>
      <c r="S120" s="4">
        <f t="shared" si="71"/>
        <v>0</v>
      </c>
      <c r="T120" s="4">
        <f t="shared" si="54"/>
        <v>0</v>
      </c>
      <c r="U120">
        <f t="shared" si="78"/>
        <v>0</v>
      </c>
      <c r="V120">
        <f t="shared" si="55"/>
        <v>0</v>
      </c>
      <c r="W120">
        <v>150</v>
      </c>
      <c r="X120" s="4">
        <f t="shared" si="41"/>
        <v>0</v>
      </c>
      <c r="Y120" s="3">
        <f t="shared" si="56"/>
        <v>0</v>
      </c>
      <c r="Z120" s="3">
        <v>1.4</v>
      </c>
      <c r="AA120" s="3">
        <v>24</v>
      </c>
      <c r="AB120" s="3">
        <f t="shared" si="72"/>
        <v>0</v>
      </c>
      <c r="AC120" s="7">
        <v>67.5</v>
      </c>
      <c r="AD120">
        <f t="shared" si="42"/>
        <v>0.52179707870370362</v>
      </c>
      <c r="AE120">
        <f t="shared" si="73"/>
        <v>0.32122167592592588</v>
      </c>
      <c r="AF120" s="5">
        <f t="shared" si="74"/>
        <v>0</v>
      </c>
      <c r="AG120" t="e">
        <f t="shared" si="68"/>
        <v>#DIV/0!</v>
      </c>
      <c r="AH120" s="1">
        <f t="shared" si="75"/>
        <v>0</v>
      </c>
      <c r="AI120" s="4" t="e">
        <f t="shared" si="76"/>
        <v>#DIV/0!</v>
      </c>
      <c r="AJ120">
        <v>0.19</v>
      </c>
      <c r="AK120" s="4">
        <f t="shared" si="43"/>
        <v>9.730136986301369E-3</v>
      </c>
      <c r="AL120" s="1" t="e">
        <f t="shared" si="77"/>
        <v>#DIV/0!</v>
      </c>
      <c r="AM120" s="2">
        <f t="shared" si="57"/>
        <v>0</v>
      </c>
      <c r="AN120" s="2" t="e">
        <f t="shared" si="58"/>
        <v>#DIV/0!</v>
      </c>
      <c r="AO120">
        <v>15.5</v>
      </c>
      <c r="AP120">
        <f t="shared" si="44"/>
        <v>10.404109589041097</v>
      </c>
      <c r="AQ120">
        <f t="shared" si="45"/>
        <v>5.095890410958904</v>
      </c>
      <c r="AR120">
        <f t="shared" si="46"/>
        <v>2.547945205479452</v>
      </c>
      <c r="AS120">
        <f t="shared" si="47"/>
        <v>0.56054794520547946</v>
      </c>
      <c r="AT120">
        <f t="shared" si="48"/>
        <v>5.6054794520547947E-3</v>
      </c>
      <c r="AU120">
        <f t="shared" si="49"/>
        <v>8.8086105675146773E-3</v>
      </c>
      <c r="AV120" s="1">
        <f t="shared" si="59"/>
        <v>0</v>
      </c>
      <c r="AW120" s="2">
        <f t="shared" si="60"/>
        <v>0</v>
      </c>
      <c r="AX120">
        <f t="shared" si="61"/>
        <v>1.9873972602739727</v>
      </c>
      <c r="AY120">
        <f t="shared" si="50"/>
        <v>3.9747945205479453E-2</v>
      </c>
      <c r="AZ120">
        <f t="shared" si="51"/>
        <v>6.2461056751467715E-2</v>
      </c>
      <c r="BA120" s="1">
        <f t="shared" si="62"/>
        <v>0</v>
      </c>
      <c r="BB120" s="2">
        <f t="shared" si="63"/>
        <v>0</v>
      </c>
      <c r="BC120" s="1" t="e">
        <f t="shared" si="64"/>
        <v>#DIV/0!</v>
      </c>
      <c r="BD120" s="1" t="e">
        <f t="shared" si="65"/>
        <v>#DIV/0!</v>
      </c>
      <c r="BE120" s="1" t="e">
        <f t="shared" si="66"/>
        <v>#DIV/0!</v>
      </c>
    </row>
    <row r="121" spans="7:57" x14ac:dyDescent="0.25">
      <c r="G121">
        <f t="shared" si="67"/>
        <v>0</v>
      </c>
      <c r="M121" s="4" t="b">
        <f t="shared" si="69"/>
        <v>0</v>
      </c>
      <c r="N121" s="3">
        <f t="shared" si="70"/>
        <v>0</v>
      </c>
      <c r="O121" s="4">
        <f t="shared" si="52"/>
        <v>0</v>
      </c>
      <c r="P121">
        <v>2.4E-2</v>
      </c>
      <c r="Q121">
        <f t="shared" si="79"/>
        <v>0</v>
      </c>
      <c r="R121" s="4">
        <f t="shared" si="53"/>
        <v>0</v>
      </c>
      <c r="S121" s="4">
        <f t="shared" si="71"/>
        <v>0</v>
      </c>
      <c r="T121" s="4">
        <f t="shared" si="54"/>
        <v>0</v>
      </c>
      <c r="U121">
        <f t="shared" si="78"/>
        <v>0</v>
      </c>
      <c r="V121">
        <f t="shared" si="55"/>
        <v>0</v>
      </c>
      <c r="W121">
        <v>150</v>
      </c>
      <c r="X121" s="4">
        <f t="shared" si="41"/>
        <v>0</v>
      </c>
      <c r="Y121" s="3">
        <f t="shared" si="56"/>
        <v>0</v>
      </c>
      <c r="Z121" s="3">
        <v>1.4</v>
      </c>
      <c r="AA121" s="3">
        <v>24</v>
      </c>
      <c r="AB121" s="3">
        <f t="shared" si="72"/>
        <v>0</v>
      </c>
      <c r="AC121" s="7">
        <v>67.5</v>
      </c>
      <c r="AD121">
        <f t="shared" si="42"/>
        <v>0.52179707870370362</v>
      </c>
      <c r="AE121">
        <f t="shared" si="73"/>
        <v>0.32122167592592588</v>
      </c>
      <c r="AF121" s="5">
        <f t="shared" si="74"/>
        <v>0</v>
      </c>
      <c r="AG121" t="e">
        <f t="shared" si="68"/>
        <v>#DIV/0!</v>
      </c>
      <c r="AH121" s="1">
        <f t="shared" si="75"/>
        <v>0</v>
      </c>
      <c r="AI121" s="4" t="e">
        <f t="shared" si="76"/>
        <v>#DIV/0!</v>
      </c>
      <c r="AJ121">
        <v>0.19</v>
      </c>
      <c r="AK121" s="4">
        <f t="shared" si="43"/>
        <v>9.730136986301369E-3</v>
      </c>
      <c r="AL121" s="1" t="e">
        <f t="shared" si="77"/>
        <v>#DIV/0!</v>
      </c>
      <c r="AM121" s="2">
        <f t="shared" si="57"/>
        <v>0</v>
      </c>
      <c r="AN121" s="2" t="e">
        <f t="shared" si="58"/>
        <v>#DIV/0!</v>
      </c>
      <c r="AO121">
        <v>15.5</v>
      </c>
      <c r="AP121">
        <f t="shared" si="44"/>
        <v>10.404109589041097</v>
      </c>
      <c r="AQ121">
        <f t="shared" si="45"/>
        <v>5.095890410958904</v>
      </c>
      <c r="AR121">
        <f t="shared" si="46"/>
        <v>2.547945205479452</v>
      </c>
      <c r="AS121">
        <f t="shared" si="47"/>
        <v>0.56054794520547946</v>
      </c>
      <c r="AT121">
        <f t="shared" si="48"/>
        <v>5.6054794520547947E-3</v>
      </c>
      <c r="AU121">
        <f t="shared" si="49"/>
        <v>8.8086105675146773E-3</v>
      </c>
      <c r="AV121" s="1">
        <f t="shared" si="59"/>
        <v>0</v>
      </c>
      <c r="AW121" s="2">
        <f t="shared" si="60"/>
        <v>0</v>
      </c>
      <c r="AX121">
        <f t="shared" si="61"/>
        <v>1.9873972602739727</v>
      </c>
      <c r="AY121">
        <f t="shared" si="50"/>
        <v>3.9747945205479453E-2</v>
      </c>
      <c r="AZ121">
        <f t="shared" si="51"/>
        <v>6.2461056751467715E-2</v>
      </c>
      <c r="BA121" s="1">
        <f t="shared" si="62"/>
        <v>0</v>
      </c>
      <c r="BB121" s="2">
        <f t="shared" si="63"/>
        <v>0</v>
      </c>
      <c r="BC121" s="1" t="e">
        <f t="shared" si="64"/>
        <v>#DIV/0!</v>
      </c>
      <c r="BD121" s="1" t="e">
        <f t="shared" si="65"/>
        <v>#DIV/0!</v>
      </c>
      <c r="BE121" s="1" t="e">
        <f t="shared" si="66"/>
        <v>#DIV/0!</v>
      </c>
    </row>
    <row r="122" spans="7:57" x14ac:dyDescent="0.25">
      <c r="G122">
        <f t="shared" si="67"/>
        <v>0</v>
      </c>
      <c r="M122" s="4" t="b">
        <f t="shared" si="69"/>
        <v>0</v>
      </c>
      <c r="N122" s="3">
        <f t="shared" si="70"/>
        <v>0</v>
      </c>
      <c r="O122" s="4">
        <f t="shared" si="52"/>
        <v>0</v>
      </c>
      <c r="P122">
        <v>2.4E-2</v>
      </c>
      <c r="Q122">
        <f t="shared" si="79"/>
        <v>0</v>
      </c>
      <c r="R122" s="4">
        <f t="shared" si="53"/>
        <v>0</v>
      </c>
      <c r="S122" s="4">
        <f t="shared" si="71"/>
        <v>0</v>
      </c>
      <c r="T122" s="4">
        <f t="shared" si="54"/>
        <v>0</v>
      </c>
      <c r="U122">
        <f t="shared" si="78"/>
        <v>0</v>
      </c>
      <c r="V122">
        <f t="shared" si="55"/>
        <v>0</v>
      </c>
      <c r="W122">
        <v>150</v>
      </c>
      <c r="X122" s="4">
        <f t="shared" si="41"/>
        <v>0</v>
      </c>
      <c r="Y122" s="3">
        <f t="shared" si="56"/>
        <v>0</v>
      </c>
      <c r="Z122" s="3">
        <v>1.4</v>
      </c>
      <c r="AA122" s="3">
        <v>24</v>
      </c>
      <c r="AB122" s="3">
        <f t="shared" si="72"/>
        <v>0</v>
      </c>
      <c r="AC122" s="7">
        <v>67.5</v>
      </c>
      <c r="AD122">
        <f t="shared" si="42"/>
        <v>0.52179707870370362</v>
      </c>
      <c r="AE122">
        <f t="shared" si="73"/>
        <v>0.32122167592592588</v>
      </c>
      <c r="AF122" s="5">
        <f t="shared" si="74"/>
        <v>0</v>
      </c>
      <c r="AG122" t="e">
        <f t="shared" si="68"/>
        <v>#DIV/0!</v>
      </c>
      <c r="AH122" s="1">
        <f t="shared" si="75"/>
        <v>0</v>
      </c>
      <c r="AI122" s="4" t="e">
        <f t="shared" si="76"/>
        <v>#DIV/0!</v>
      </c>
      <c r="AJ122">
        <v>0.19</v>
      </c>
      <c r="AK122" s="4">
        <f t="shared" si="43"/>
        <v>9.730136986301369E-3</v>
      </c>
      <c r="AL122" s="1" t="e">
        <f t="shared" si="77"/>
        <v>#DIV/0!</v>
      </c>
      <c r="AM122" s="2">
        <f t="shared" si="57"/>
        <v>0</v>
      </c>
      <c r="AN122" s="2" t="e">
        <f t="shared" si="58"/>
        <v>#DIV/0!</v>
      </c>
      <c r="AO122">
        <v>15.5</v>
      </c>
      <c r="AP122">
        <f t="shared" si="44"/>
        <v>10.404109589041097</v>
      </c>
      <c r="AQ122">
        <f t="shared" si="45"/>
        <v>5.095890410958904</v>
      </c>
      <c r="AR122">
        <f t="shared" si="46"/>
        <v>2.547945205479452</v>
      </c>
      <c r="AS122">
        <f t="shared" si="47"/>
        <v>0.56054794520547946</v>
      </c>
      <c r="AT122">
        <f t="shared" si="48"/>
        <v>5.6054794520547947E-3</v>
      </c>
      <c r="AU122">
        <f t="shared" si="49"/>
        <v>8.8086105675146773E-3</v>
      </c>
      <c r="AV122" s="1">
        <f t="shared" si="59"/>
        <v>0</v>
      </c>
      <c r="AW122" s="2">
        <f t="shared" si="60"/>
        <v>0</v>
      </c>
      <c r="AX122">
        <f t="shared" si="61"/>
        <v>1.9873972602739727</v>
      </c>
      <c r="AY122">
        <f t="shared" si="50"/>
        <v>3.9747945205479453E-2</v>
      </c>
      <c r="AZ122">
        <f t="shared" si="51"/>
        <v>6.2461056751467715E-2</v>
      </c>
      <c r="BA122" s="1">
        <f t="shared" si="62"/>
        <v>0</v>
      </c>
      <c r="BB122" s="2">
        <f t="shared" si="63"/>
        <v>0</v>
      </c>
      <c r="BC122" s="1" t="e">
        <f t="shared" si="64"/>
        <v>#DIV/0!</v>
      </c>
      <c r="BD122" s="1" t="e">
        <f t="shared" si="65"/>
        <v>#DIV/0!</v>
      </c>
      <c r="BE122" s="1" t="e">
        <f t="shared" si="66"/>
        <v>#DIV/0!</v>
      </c>
    </row>
    <row r="123" spans="7:57" x14ac:dyDescent="0.25">
      <c r="G123">
        <f t="shared" si="67"/>
        <v>0</v>
      </c>
      <c r="M123" s="4" t="b">
        <f t="shared" si="69"/>
        <v>0</v>
      </c>
      <c r="N123" s="3">
        <f t="shared" si="70"/>
        <v>0</v>
      </c>
      <c r="O123" s="4">
        <f t="shared" si="52"/>
        <v>0</v>
      </c>
      <c r="P123">
        <v>2.4E-2</v>
      </c>
      <c r="Q123">
        <f t="shared" si="79"/>
        <v>0</v>
      </c>
      <c r="R123" s="4">
        <f t="shared" si="53"/>
        <v>0</v>
      </c>
      <c r="S123" s="4">
        <f t="shared" si="71"/>
        <v>0</v>
      </c>
      <c r="T123" s="4">
        <f t="shared" si="54"/>
        <v>0</v>
      </c>
      <c r="U123">
        <f t="shared" si="78"/>
        <v>0</v>
      </c>
      <c r="V123">
        <f t="shared" si="55"/>
        <v>0</v>
      </c>
      <c r="W123">
        <v>150</v>
      </c>
      <c r="X123" s="4">
        <f t="shared" si="41"/>
        <v>0</v>
      </c>
      <c r="Y123" s="3">
        <f t="shared" si="56"/>
        <v>0</v>
      </c>
      <c r="Z123" s="3">
        <v>1.4</v>
      </c>
      <c r="AA123" s="3">
        <v>24</v>
      </c>
      <c r="AB123" s="3">
        <f t="shared" si="72"/>
        <v>0</v>
      </c>
      <c r="AC123" s="7">
        <v>67.5</v>
      </c>
      <c r="AD123">
        <f t="shared" si="42"/>
        <v>0.52179707870370362</v>
      </c>
      <c r="AE123">
        <f t="shared" si="73"/>
        <v>0.32122167592592588</v>
      </c>
      <c r="AF123" s="5">
        <f t="shared" si="74"/>
        <v>0</v>
      </c>
      <c r="AG123" t="e">
        <f t="shared" si="68"/>
        <v>#DIV/0!</v>
      </c>
      <c r="AH123" s="1">
        <f t="shared" si="75"/>
        <v>0</v>
      </c>
      <c r="AI123" s="4" t="e">
        <f t="shared" si="76"/>
        <v>#DIV/0!</v>
      </c>
      <c r="AJ123">
        <v>0.19</v>
      </c>
      <c r="AK123" s="4">
        <f t="shared" si="43"/>
        <v>9.730136986301369E-3</v>
      </c>
      <c r="AL123" s="1" t="e">
        <f t="shared" si="77"/>
        <v>#DIV/0!</v>
      </c>
      <c r="AM123" s="2">
        <f t="shared" si="57"/>
        <v>0</v>
      </c>
      <c r="AN123" s="2" t="e">
        <f t="shared" si="58"/>
        <v>#DIV/0!</v>
      </c>
      <c r="AO123">
        <v>15.5</v>
      </c>
      <c r="AP123">
        <f t="shared" si="44"/>
        <v>10.404109589041097</v>
      </c>
      <c r="AQ123">
        <f t="shared" si="45"/>
        <v>5.095890410958904</v>
      </c>
      <c r="AR123">
        <f t="shared" si="46"/>
        <v>2.547945205479452</v>
      </c>
      <c r="AS123">
        <f t="shared" si="47"/>
        <v>0.56054794520547946</v>
      </c>
      <c r="AT123">
        <f t="shared" si="48"/>
        <v>5.6054794520547947E-3</v>
      </c>
      <c r="AU123">
        <f t="shared" si="49"/>
        <v>8.8086105675146773E-3</v>
      </c>
      <c r="AV123" s="1">
        <f t="shared" si="59"/>
        <v>0</v>
      </c>
      <c r="AW123" s="2">
        <f t="shared" si="60"/>
        <v>0</v>
      </c>
      <c r="AX123">
        <f t="shared" si="61"/>
        <v>1.9873972602739727</v>
      </c>
      <c r="AY123">
        <f t="shared" si="50"/>
        <v>3.9747945205479453E-2</v>
      </c>
      <c r="AZ123">
        <f t="shared" si="51"/>
        <v>6.2461056751467715E-2</v>
      </c>
      <c r="BA123" s="1">
        <f t="shared" si="62"/>
        <v>0</v>
      </c>
      <c r="BB123" s="2">
        <f t="shared" si="63"/>
        <v>0</v>
      </c>
      <c r="BC123" s="1" t="e">
        <f t="shared" si="64"/>
        <v>#DIV/0!</v>
      </c>
      <c r="BD123" s="1" t="e">
        <f t="shared" si="65"/>
        <v>#DIV/0!</v>
      </c>
      <c r="BE123" s="1" t="e">
        <f t="shared" si="66"/>
        <v>#DIV/0!</v>
      </c>
    </row>
    <row r="124" spans="7:57" x14ac:dyDescent="0.25">
      <c r="G124">
        <f t="shared" si="67"/>
        <v>0</v>
      </c>
      <c r="M124" s="4" t="b">
        <f t="shared" si="69"/>
        <v>0</v>
      </c>
      <c r="N124" s="3">
        <f t="shared" si="70"/>
        <v>0</v>
      </c>
      <c r="O124" s="4">
        <f t="shared" si="52"/>
        <v>0</v>
      </c>
      <c r="P124">
        <v>2.4E-2</v>
      </c>
      <c r="Q124">
        <f t="shared" si="79"/>
        <v>0</v>
      </c>
      <c r="R124" s="4">
        <f t="shared" si="53"/>
        <v>0</v>
      </c>
      <c r="S124" s="4">
        <f t="shared" si="71"/>
        <v>0</v>
      </c>
      <c r="T124" s="4">
        <f t="shared" si="54"/>
        <v>0</v>
      </c>
      <c r="U124">
        <f t="shared" si="78"/>
        <v>0</v>
      </c>
      <c r="V124">
        <f t="shared" si="55"/>
        <v>0</v>
      </c>
      <c r="W124">
        <v>150</v>
      </c>
      <c r="X124" s="4">
        <f t="shared" si="41"/>
        <v>0</v>
      </c>
      <c r="Y124" s="3">
        <f t="shared" si="56"/>
        <v>0</v>
      </c>
      <c r="Z124" s="3">
        <v>1.4</v>
      </c>
      <c r="AA124" s="3">
        <v>24</v>
      </c>
      <c r="AB124" s="3">
        <f t="shared" si="72"/>
        <v>0</v>
      </c>
      <c r="AC124" s="7">
        <v>67.5</v>
      </c>
      <c r="AD124">
        <f t="shared" si="42"/>
        <v>0.52179707870370362</v>
      </c>
      <c r="AE124">
        <f t="shared" si="73"/>
        <v>0.32122167592592588</v>
      </c>
      <c r="AF124" s="5">
        <f t="shared" si="74"/>
        <v>0</v>
      </c>
      <c r="AG124" t="e">
        <f t="shared" si="68"/>
        <v>#DIV/0!</v>
      </c>
      <c r="AH124" s="1">
        <f t="shared" si="75"/>
        <v>0</v>
      </c>
      <c r="AI124" s="4" t="e">
        <f t="shared" si="76"/>
        <v>#DIV/0!</v>
      </c>
      <c r="AJ124">
        <v>0.19</v>
      </c>
      <c r="AK124" s="4">
        <f t="shared" si="43"/>
        <v>9.730136986301369E-3</v>
      </c>
      <c r="AL124" s="1" t="e">
        <f t="shared" si="77"/>
        <v>#DIV/0!</v>
      </c>
      <c r="AM124" s="2">
        <f t="shared" si="57"/>
        <v>0</v>
      </c>
      <c r="AN124" s="2" t="e">
        <f t="shared" si="58"/>
        <v>#DIV/0!</v>
      </c>
      <c r="AO124">
        <v>15.5</v>
      </c>
      <c r="AP124">
        <f t="shared" si="44"/>
        <v>10.404109589041097</v>
      </c>
      <c r="AQ124">
        <f t="shared" si="45"/>
        <v>5.095890410958904</v>
      </c>
      <c r="AR124">
        <f t="shared" si="46"/>
        <v>2.547945205479452</v>
      </c>
      <c r="AS124">
        <f t="shared" si="47"/>
        <v>0.56054794520547946</v>
      </c>
      <c r="AT124">
        <f t="shared" si="48"/>
        <v>5.6054794520547947E-3</v>
      </c>
      <c r="AU124">
        <f t="shared" si="49"/>
        <v>8.8086105675146773E-3</v>
      </c>
      <c r="AV124" s="1">
        <f t="shared" si="59"/>
        <v>0</v>
      </c>
      <c r="AW124" s="2">
        <f t="shared" si="60"/>
        <v>0</v>
      </c>
      <c r="AX124">
        <f t="shared" si="61"/>
        <v>1.9873972602739727</v>
      </c>
      <c r="AY124">
        <f t="shared" si="50"/>
        <v>3.9747945205479453E-2</v>
      </c>
      <c r="AZ124">
        <f t="shared" si="51"/>
        <v>6.2461056751467715E-2</v>
      </c>
      <c r="BA124" s="1">
        <f t="shared" si="62"/>
        <v>0</v>
      </c>
      <c r="BB124" s="2">
        <f t="shared" si="63"/>
        <v>0</v>
      </c>
      <c r="BC124" s="1" t="e">
        <f t="shared" si="64"/>
        <v>#DIV/0!</v>
      </c>
      <c r="BD124" s="1" t="e">
        <f t="shared" si="65"/>
        <v>#DIV/0!</v>
      </c>
      <c r="BE124" s="1" t="e">
        <f t="shared" si="66"/>
        <v>#DIV/0!</v>
      </c>
    </row>
    <row r="125" spans="7:57" x14ac:dyDescent="0.25">
      <c r="G125">
        <f t="shared" si="67"/>
        <v>0</v>
      </c>
      <c r="M125" s="4" t="b">
        <f t="shared" si="69"/>
        <v>0</v>
      </c>
      <c r="N125" s="3">
        <f t="shared" si="70"/>
        <v>0</v>
      </c>
      <c r="O125" s="4">
        <f t="shared" si="52"/>
        <v>0</v>
      </c>
      <c r="P125">
        <v>2.4E-2</v>
      </c>
      <c r="Q125">
        <f t="shared" si="79"/>
        <v>0</v>
      </c>
      <c r="R125" s="4">
        <f t="shared" si="53"/>
        <v>0</v>
      </c>
      <c r="S125" s="4">
        <f t="shared" si="71"/>
        <v>0</v>
      </c>
      <c r="T125" s="4">
        <f t="shared" si="54"/>
        <v>0</v>
      </c>
      <c r="U125">
        <f t="shared" si="78"/>
        <v>0</v>
      </c>
      <c r="V125">
        <f t="shared" si="55"/>
        <v>0</v>
      </c>
      <c r="W125">
        <v>150</v>
      </c>
      <c r="X125" s="4">
        <f t="shared" si="41"/>
        <v>0</v>
      </c>
      <c r="Y125" s="3">
        <f t="shared" si="56"/>
        <v>0</v>
      </c>
      <c r="Z125" s="3">
        <v>1.4</v>
      </c>
      <c r="AA125" s="3">
        <v>24</v>
      </c>
      <c r="AB125" s="3">
        <f t="shared" si="72"/>
        <v>0</v>
      </c>
      <c r="AC125" s="7">
        <v>67.5</v>
      </c>
      <c r="AD125">
        <f t="shared" si="42"/>
        <v>0.52179707870370362</v>
      </c>
      <c r="AE125">
        <f t="shared" si="73"/>
        <v>0.32122167592592588</v>
      </c>
      <c r="AF125" s="5">
        <f t="shared" si="74"/>
        <v>0</v>
      </c>
      <c r="AG125" t="e">
        <f t="shared" si="68"/>
        <v>#DIV/0!</v>
      </c>
      <c r="AH125" s="1">
        <f t="shared" si="75"/>
        <v>0</v>
      </c>
      <c r="AI125" s="4" t="e">
        <f t="shared" si="76"/>
        <v>#DIV/0!</v>
      </c>
      <c r="AJ125">
        <v>0.19</v>
      </c>
      <c r="AK125" s="4">
        <f t="shared" si="43"/>
        <v>9.730136986301369E-3</v>
      </c>
      <c r="AL125" s="1" t="e">
        <f t="shared" si="77"/>
        <v>#DIV/0!</v>
      </c>
      <c r="AM125" s="2">
        <f t="shared" si="57"/>
        <v>0</v>
      </c>
      <c r="AN125" s="2" t="e">
        <f t="shared" si="58"/>
        <v>#DIV/0!</v>
      </c>
      <c r="AO125">
        <v>15.5</v>
      </c>
      <c r="AP125">
        <f t="shared" si="44"/>
        <v>10.404109589041097</v>
      </c>
      <c r="AQ125">
        <f t="shared" si="45"/>
        <v>5.095890410958904</v>
      </c>
      <c r="AR125">
        <f t="shared" si="46"/>
        <v>2.547945205479452</v>
      </c>
      <c r="AS125">
        <f t="shared" si="47"/>
        <v>0.56054794520547946</v>
      </c>
      <c r="AT125">
        <f t="shared" si="48"/>
        <v>5.6054794520547947E-3</v>
      </c>
      <c r="AU125">
        <f t="shared" si="49"/>
        <v>8.8086105675146773E-3</v>
      </c>
      <c r="AV125" s="1">
        <f t="shared" si="59"/>
        <v>0</v>
      </c>
      <c r="AW125" s="2">
        <f t="shared" si="60"/>
        <v>0</v>
      </c>
      <c r="AX125">
        <f t="shared" si="61"/>
        <v>1.9873972602739727</v>
      </c>
      <c r="AY125">
        <f t="shared" si="50"/>
        <v>3.9747945205479453E-2</v>
      </c>
      <c r="AZ125">
        <f t="shared" si="51"/>
        <v>6.2461056751467715E-2</v>
      </c>
      <c r="BA125" s="1">
        <f t="shared" si="62"/>
        <v>0</v>
      </c>
      <c r="BB125" s="2">
        <f t="shared" si="63"/>
        <v>0</v>
      </c>
      <c r="BC125" s="1" t="e">
        <f t="shared" si="64"/>
        <v>#DIV/0!</v>
      </c>
      <c r="BD125" s="1" t="e">
        <f t="shared" si="65"/>
        <v>#DIV/0!</v>
      </c>
      <c r="BE125" s="1" t="e">
        <f t="shared" si="66"/>
        <v>#DIV/0!</v>
      </c>
    </row>
    <row r="126" spans="7:57" x14ac:dyDescent="0.25">
      <c r="G126">
        <f t="shared" si="67"/>
        <v>0</v>
      </c>
      <c r="M126" s="4" t="b">
        <f t="shared" si="69"/>
        <v>0</v>
      </c>
      <c r="N126" s="3">
        <f t="shared" si="70"/>
        <v>0</v>
      </c>
      <c r="O126" s="4">
        <f t="shared" si="52"/>
        <v>0</v>
      </c>
      <c r="P126">
        <v>2.4E-2</v>
      </c>
      <c r="Q126">
        <f t="shared" si="79"/>
        <v>0</v>
      </c>
      <c r="R126" s="4">
        <f t="shared" si="53"/>
        <v>0</v>
      </c>
      <c r="S126" s="4">
        <f t="shared" si="71"/>
        <v>0</v>
      </c>
      <c r="T126" s="4">
        <f t="shared" si="54"/>
        <v>0</v>
      </c>
      <c r="U126">
        <f t="shared" si="78"/>
        <v>0</v>
      </c>
      <c r="V126">
        <f t="shared" si="55"/>
        <v>0</v>
      </c>
      <c r="W126">
        <v>150</v>
      </c>
      <c r="X126" s="4">
        <f t="shared" si="41"/>
        <v>0</v>
      </c>
      <c r="Y126" s="3">
        <f t="shared" si="56"/>
        <v>0</v>
      </c>
      <c r="Z126" s="3">
        <v>1.4</v>
      </c>
      <c r="AA126" s="3">
        <v>24</v>
      </c>
      <c r="AB126" s="3">
        <f t="shared" si="72"/>
        <v>0</v>
      </c>
      <c r="AC126" s="7">
        <v>67.5</v>
      </c>
      <c r="AD126">
        <f t="shared" si="42"/>
        <v>0.52179707870370362</v>
      </c>
      <c r="AE126">
        <f t="shared" si="73"/>
        <v>0.32122167592592588</v>
      </c>
      <c r="AF126" s="5">
        <f t="shared" si="74"/>
        <v>0</v>
      </c>
      <c r="AG126" t="e">
        <f t="shared" si="68"/>
        <v>#DIV/0!</v>
      </c>
      <c r="AH126" s="1">
        <f t="shared" si="75"/>
        <v>0</v>
      </c>
      <c r="AI126" s="4" t="e">
        <f t="shared" si="76"/>
        <v>#DIV/0!</v>
      </c>
      <c r="AJ126">
        <v>0.19</v>
      </c>
      <c r="AK126" s="4">
        <f t="shared" si="43"/>
        <v>9.730136986301369E-3</v>
      </c>
      <c r="AL126" s="1" t="e">
        <f t="shared" si="77"/>
        <v>#DIV/0!</v>
      </c>
      <c r="AM126" s="2">
        <f t="shared" si="57"/>
        <v>0</v>
      </c>
      <c r="AN126" s="2" t="e">
        <f t="shared" si="58"/>
        <v>#DIV/0!</v>
      </c>
      <c r="AO126">
        <v>15.5</v>
      </c>
      <c r="AP126">
        <f t="shared" si="44"/>
        <v>10.404109589041097</v>
      </c>
      <c r="AQ126">
        <f t="shared" si="45"/>
        <v>5.095890410958904</v>
      </c>
      <c r="AR126">
        <f t="shared" si="46"/>
        <v>2.547945205479452</v>
      </c>
      <c r="AS126">
        <f t="shared" si="47"/>
        <v>0.56054794520547946</v>
      </c>
      <c r="AT126">
        <f t="shared" si="48"/>
        <v>5.6054794520547947E-3</v>
      </c>
      <c r="AU126">
        <f t="shared" si="49"/>
        <v>8.8086105675146773E-3</v>
      </c>
      <c r="AV126" s="1">
        <f t="shared" si="59"/>
        <v>0</v>
      </c>
      <c r="AW126" s="2">
        <f t="shared" si="60"/>
        <v>0</v>
      </c>
      <c r="AX126">
        <f t="shared" si="61"/>
        <v>1.9873972602739727</v>
      </c>
      <c r="AY126">
        <f t="shared" si="50"/>
        <v>3.9747945205479453E-2</v>
      </c>
      <c r="AZ126">
        <f t="shared" si="51"/>
        <v>6.2461056751467715E-2</v>
      </c>
      <c r="BA126" s="1">
        <f t="shared" si="62"/>
        <v>0</v>
      </c>
      <c r="BB126" s="2">
        <f t="shared" si="63"/>
        <v>0</v>
      </c>
      <c r="BC126" s="1" t="e">
        <f t="shared" si="64"/>
        <v>#DIV/0!</v>
      </c>
      <c r="BD126" s="1" t="e">
        <f t="shared" si="65"/>
        <v>#DIV/0!</v>
      </c>
      <c r="BE126" s="1" t="e">
        <f t="shared" si="66"/>
        <v>#DIV/0!</v>
      </c>
    </row>
    <row r="127" spans="7:57" x14ac:dyDescent="0.25">
      <c r="G127">
        <f t="shared" si="67"/>
        <v>0</v>
      </c>
      <c r="M127" s="4" t="b">
        <f t="shared" si="69"/>
        <v>0</v>
      </c>
      <c r="N127" s="3">
        <f t="shared" si="70"/>
        <v>0</v>
      </c>
      <c r="O127" s="4">
        <f t="shared" si="52"/>
        <v>0</v>
      </c>
      <c r="P127">
        <v>2.4E-2</v>
      </c>
      <c r="Q127">
        <f t="shared" si="79"/>
        <v>0</v>
      </c>
      <c r="R127" s="4">
        <f t="shared" si="53"/>
        <v>0</v>
      </c>
      <c r="S127" s="4">
        <f t="shared" si="71"/>
        <v>0</v>
      </c>
      <c r="T127" s="4">
        <f t="shared" si="54"/>
        <v>0</v>
      </c>
      <c r="U127">
        <f t="shared" si="78"/>
        <v>0</v>
      </c>
      <c r="V127">
        <f t="shared" si="55"/>
        <v>0</v>
      </c>
      <c r="W127">
        <v>150</v>
      </c>
      <c r="X127" s="4">
        <f t="shared" ref="X127:X146" si="80">W127*V127</f>
        <v>0</v>
      </c>
      <c r="Y127" s="3">
        <f t="shared" si="56"/>
        <v>0</v>
      </c>
      <c r="Z127" s="3">
        <v>1.4</v>
      </c>
      <c r="AA127" s="3">
        <v>24</v>
      </c>
      <c r="AB127" s="3">
        <f t="shared" si="72"/>
        <v>0</v>
      </c>
      <c r="AC127" s="7">
        <v>67.5</v>
      </c>
      <c r="AD127">
        <f t="shared" ref="AD127:AD146" si="81">(1.123-(4.092*0.001*AC127)+(1.126*0.00001*(AC127*AC127))-(25.4/AC127))</f>
        <v>0.52179707870370362</v>
      </c>
      <c r="AE127">
        <f t="shared" si="73"/>
        <v>0.32122167592592588</v>
      </c>
      <c r="AF127" s="5">
        <f t="shared" si="74"/>
        <v>0</v>
      </c>
      <c r="AG127" t="e">
        <f t="shared" si="68"/>
        <v>#DIV/0!</v>
      </c>
      <c r="AH127" s="1">
        <f t="shared" si="75"/>
        <v>0</v>
      </c>
      <c r="AI127" s="4" t="e">
        <f t="shared" si="76"/>
        <v>#DIV/0!</v>
      </c>
      <c r="AJ127">
        <v>0.19</v>
      </c>
      <c r="AK127" s="4">
        <f t="shared" ref="AK127:AK146" si="82">(0.0047*245+0.02*120)/365</f>
        <v>9.730136986301369E-3</v>
      </c>
      <c r="AL127" s="1" t="e">
        <f t="shared" si="77"/>
        <v>#DIV/0!</v>
      </c>
      <c r="AM127" s="2">
        <f t="shared" si="57"/>
        <v>0</v>
      </c>
      <c r="AN127" s="2" t="e">
        <f t="shared" si="58"/>
        <v>#DIV/0!</v>
      </c>
      <c r="AO127">
        <v>15.5</v>
      </c>
      <c r="AP127">
        <f t="shared" ref="AP127:AP146" si="83">AO127*(245/365)</f>
        <v>10.404109589041097</v>
      </c>
      <c r="AQ127">
        <f t="shared" ref="AQ127:AQ146" si="84">AO127*(120/365)</f>
        <v>5.095890410958904</v>
      </c>
      <c r="AR127">
        <f t="shared" ref="AR127:AR146" si="85">0.5*AQ127</f>
        <v>2.547945205479452</v>
      </c>
      <c r="AS127">
        <f t="shared" ref="AS127:AS146" si="86">0.22*AR127</f>
        <v>0.56054794520547946</v>
      </c>
      <c r="AT127">
        <f t="shared" ref="AT127:AT146" si="87">0.01*AS127</f>
        <v>5.6054794520547947E-3</v>
      </c>
      <c r="AU127">
        <f t="shared" ref="AU127:AU146" si="88">AT127*44/28</f>
        <v>8.8086105675146773E-3</v>
      </c>
      <c r="AV127" s="1">
        <f t="shared" si="59"/>
        <v>0</v>
      </c>
      <c r="AW127" s="2">
        <f t="shared" si="60"/>
        <v>0</v>
      </c>
      <c r="AX127">
        <f t="shared" si="61"/>
        <v>1.9873972602739727</v>
      </c>
      <c r="AY127">
        <f t="shared" ref="AY127:AY146" si="89">0.02*AX127</f>
        <v>3.9747945205479453E-2</v>
      </c>
      <c r="AZ127">
        <f t="shared" ref="AZ127:AZ146" si="90">AY127*44/28</f>
        <v>6.2461056751467715E-2</v>
      </c>
      <c r="BA127" s="1">
        <f t="shared" si="62"/>
        <v>0</v>
      </c>
      <c r="BB127" s="2">
        <f t="shared" si="63"/>
        <v>0</v>
      </c>
      <c r="BC127" s="1" t="e">
        <f t="shared" si="64"/>
        <v>#DIV/0!</v>
      </c>
      <c r="BD127" s="1" t="e">
        <f t="shared" si="65"/>
        <v>#DIV/0!</v>
      </c>
      <c r="BE127" s="1" t="e">
        <f t="shared" si="66"/>
        <v>#DIV/0!</v>
      </c>
    </row>
    <row r="128" spans="7:57" x14ac:dyDescent="0.25">
      <c r="G128">
        <f t="shared" si="67"/>
        <v>0</v>
      </c>
      <c r="M128" s="4" t="b">
        <f t="shared" si="69"/>
        <v>0</v>
      </c>
      <c r="N128" s="3">
        <f t="shared" si="70"/>
        <v>0</v>
      </c>
      <c r="O128" s="4">
        <f t="shared" ref="O128:O146" si="91">N128*G128</f>
        <v>0</v>
      </c>
      <c r="P128">
        <v>2.4E-2</v>
      </c>
      <c r="Q128">
        <f t="shared" si="79"/>
        <v>0</v>
      </c>
      <c r="R128" s="4">
        <f t="shared" ref="R128:R146" si="92">Q128*G128*(245/365)</f>
        <v>0</v>
      </c>
      <c r="S128" s="4">
        <f t="shared" si="71"/>
        <v>0</v>
      </c>
      <c r="T128" s="4">
        <f t="shared" ref="T128:T146" si="93">S128*L128</f>
        <v>0</v>
      </c>
      <c r="U128">
        <f t="shared" si="78"/>
        <v>0</v>
      </c>
      <c r="V128">
        <f t="shared" ref="V128:V146" si="94">U128*N128</f>
        <v>0</v>
      </c>
      <c r="W128">
        <v>150</v>
      </c>
      <c r="X128" s="4">
        <f t="shared" si="80"/>
        <v>0</v>
      </c>
      <c r="Y128" s="3">
        <f t="shared" ref="Y128:Y146" si="95">O128+R128+T128+X128</f>
        <v>0</v>
      </c>
      <c r="Z128" s="3">
        <v>1.4</v>
      </c>
      <c r="AA128" s="3">
        <v>24</v>
      </c>
      <c r="AB128" s="3">
        <f t="shared" si="72"/>
        <v>0</v>
      </c>
      <c r="AC128" s="7">
        <v>67.5</v>
      </c>
      <c r="AD128">
        <f t="shared" si="81"/>
        <v>0.52179707870370362</v>
      </c>
      <c r="AE128">
        <f t="shared" si="73"/>
        <v>0.32122167592592588</v>
      </c>
      <c r="AF128" s="5">
        <f t="shared" si="74"/>
        <v>0</v>
      </c>
      <c r="AG128" t="e">
        <f t="shared" si="68"/>
        <v>#DIV/0!</v>
      </c>
      <c r="AH128" s="1">
        <f t="shared" si="75"/>
        <v>0</v>
      </c>
      <c r="AI128" s="4" t="e">
        <f t="shared" si="76"/>
        <v>#DIV/0!</v>
      </c>
      <c r="AJ128">
        <v>0.19</v>
      </c>
      <c r="AK128" s="4">
        <f t="shared" si="82"/>
        <v>9.730136986301369E-3</v>
      </c>
      <c r="AL128" s="1" t="e">
        <f t="shared" si="77"/>
        <v>#DIV/0!</v>
      </c>
      <c r="AM128" s="2">
        <f t="shared" ref="AM128:AM146" si="96">AH128*28</f>
        <v>0</v>
      </c>
      <c r="AN128" s="2" t="e">
        <f t="shared" ref="AN128:AN146" si="97">AL128*28</f>
        <v>#DIV/0!</v>
      </c>
      <c r="AO128">
        <v>15.5</v>
      </c>
      <c r="AP128">
        <f t="shared" si="83"/>
        <v>10.404109589041097</v>
      </c>
      <c r="AQ128">
        <f t="shared" si="84"/>
        <v>5.095890410958904</v>
      </c>
      <c r="AR128">
        <f t="shared" si="85"/>
        <v>2.547945205479452</v>
      </c>
      <c r="AS128">
        <f t="shared" si="86"/>
        <v>0.56054794520547946</v>
      </c>
      <c r="AT128">
        <f t="shared" si="87"/>
        <v>5.6054794520547947E-3</v>
      </c>
      <c r="AU128">
        <f t="shared" si="88"/>
        <v>8.8086105675146773E-3</v>
      </c>
      <c r="AV128" s="1">
        <f t="shared" ref="AV128:AV146" si="98">AU128/365*G128</f>
        <v>0</v>
      </c>
      <c r="AW128" s="2">
        <f t="shared" ref="AW128:AW146" si="99">265*AV128</f>
        <v>0</v>
      </c>
      <c r="AX128">
        <f t="shared" ref="AX128:AX146" si="100">0.78*AR128</f>
        <v>1.9873972602739727</v>
      </c>
      <c r="AY128">
        <f t="shared" si="89"/>
        <v>3.9747945205479453E-2</v>
      </c>
      <c r="AZ128">
        <f t="shared" si="90"/>
        <v>6.2461056751467715E-2</v>
      </c>
      <c r="BA128" s="1">
        <f t="shared" ref="BA128:BA146" si="101">AZ128/365*G128</f>
        <v>0</v>
      </c>
      <c r="BB128" s="2">
        <f t="shared" ref="BB128:BB146" si="102">BA128*265</f>
        <v>0</v>
      </c>
      <c r="BC128" s="1" t="e">
        <f t="shared" ref="BC128:BC146" si="103">AM128+AN128+AW128+BB128</f>
        <v>#DIV/0!</v>
      </c>
      <c r="BD128" s="1" t="e">
        <f t="shared" ref="BD128:BD146" si="104">BC128/G128*365</f>
        <v>#DIV/0!</v>
      </c>
      <c r="BE128" s="1" t="e">
        <f t="shared" ref="BE128:BE146" si="105">BC128/L128</f>
        <v>#DIV/0!</v>
      </c>
    </row>
    <row r="129" spans="7:57" x14ac:dyDescent="0.25">
      <c r="G129">
        <f t="shared" si="67"/>
        <v>0</v>
      </c>
      <c r="M129" s="4" t="b">
        <f t="shared" si="69"/>
        <v>0</v>
      </c>
      <c r="N129" s="3">
        <f t="shared" si="70"/>
        <v>0</v>
      </c>
      <c r="O129" s="4">
        <f t="shared" si="91"/>
        <v>0</v>
      </c>
      <c r="P129">
        <v>2.4E-2</v>
      </c>
      <c r="Q129">
        <f t="shared" si="79"/>
        <v>0</v>
      </c>
      <c r="R129" s="4">
        <f t="shared" si="92"/>
        <v>0</v>
      </c>
      <c r="S129" s="4">
        <f t="shared" si="71"/>
        <v>0</v>
      </c>
      <c r="T129" s="4">
        <f t="shared" si="93"/>
        <v>0</v>
      </c>
      <c r="U129">
        <f t="shared" si="78"/>
        <v>0</v>
      </c>
      <c r="V129">
        <f t="shared" si="94"/>
        <v>0</v>
      </c>
      <c r="W129">
        <v>150</v>
      </c>
      <c r="X129" s="4">
        <f t="shared" si="80"/>
        <v>0</v>
      </c>
      <c r="Y129" s="3">
        <f t="shared" si="95"/>
        <v>0</v>
      </c>
      <c r="Z129" s="3">
        <v>1.4</v>
      </c>
      <c r="AA129" s="3">
        <v>24</v>
      </c>
      <c r="AB129" s="3">
        <f t="shared" si="72"/>
        <v>0</v>
      </c>
      <c r="AC129" s="7">
        <v>67.5</v>
      </c>
      <c r="AD129">
        <f t="shared" si="81"/>
        <v>0.52179707870370362</v>
      </c>
      <c r="AE129">
        <f t="shared" si="73"/>
        <v>0.32122167592592588</v>
      </c>
      <c r="AF129" s="5">
        <f t="shared" si="74"/>
        <v>0</v>
      </c>
      <c r="AG129" t="e">
        <f t="shared" si="68"/>
        <v>#DIV/0!</v>
      </c>
      <c r="AH129" s="1">
        <f t="shared" si="75"/>
        <v>0</v>
      </c>
      <c r="AI129" s="4" t="e">
        <f t="shared" si="76"/>
        <v>#DIV/0!</v>
      </c>
      <c r="AJ129">
        <v>0.19</v>
      </c>
      <c r="AK129" s="4">
        <f t="shared" si="82"/>
        <v>9.730136986301369E-3</v>
      </c>
      <c r="AL129" s="1" t="e">
        <f t="shared" si="77"/>
        <v>#DIV/0!</v>
      </c>
      <c r="AM129" s="2">
        <f t="shared" si="96"/>
        <v>0</v>
      </c>
      <c r="AN129" s="2" t="e">
        <f t="shared" si="97"/>
        <v>#DIV/0!</v>
      </c>
      <c r="AO129">
        <v>15.5</v>
      </c>
      <c r="AP129">
        <f t="shared" si="83"/>
        <v>10.404109589041097</v>
      </c>
      <c r="AQ129">
        <f t="shared" si="84"/>
        <v>5.095890410958904</v>
      </c>
      <c r="AR129">
        <f t="shared" si="85"/>
        <v>2.547945205479452</v>
      </c>
      <c r="AS129">
        <f t="shared" si="86"/>
        <v>0.56054794520547946</v>
      </c>
      <c r="AT129">
        <f t="shared" si="87"/>
        <v>5.6054794520547947E-3</v>
      </c>
      <c r="AU129">
        <f t="shared" si="88"/>
        <v>8.8086105675146773E-3</v>
      </c>
      <c r="AV129" s="1">
        <f t="shared" si="98"/>
        <v>0</v>
      </c>
      <c r="AW129" s="2">
        <f t="shared" si="99"/>
        <v>0</v>
      </c>
      <c r="AX129">
        <f t="shared" si="100"/>
        <v>1.9873972602739727</v>
      </c>
      <c r="AY129">
        <f t="shared" si="89"/>
        <v>3.9747945205479453E-2</v>
      </c>
      <c r="AZ129">
        <f t="shared" si="90"/>
        <v>6.2461056751467715E-2</v>
      </c>
      <c r="BA129" s="1">
        <f t="shared" si="101"/>
        <v>0</v>
      </c>
      <c r="BB129" s="2">
        <f t="shared" si="102"/>
        <v>0</v>
      </c>
      <c r="BC129" s="1" t="e">
        <f t="shared" si="103"/>
        <v>#DIV/0!</v>
      </c>
      <c r="BD129" s="1" t="e">
        <f t="shared" si="104"/>
        <v>#DIV/0!</v>
      </c>
      <c r="BE129" s="1" t="e">
        <f t="shared" si="105"/>
        <v>#DIV/0!</v>
      </c>
    </row>
    <row r="130" spans="7:57" x14ac:dyDescent="0.25">
      <c r="G130">
        <f t="shared" ref="G130:G146" si="106">F130-E130</f>
        <v>0</v>
      </c>
      <c r="M130" s="4" t="b">
        <f t="shared" si="69"/>
        <v>0</v>
      </c>
      <c r="N130" s="3">
        <f t="shared" si="70"/>
        <v>0</v>
      </c>
      <c r="O130" s="4">
        <f t="shared" si="91"/>
        <v>0</v>
      </c>
      <c r="P130">
        <v>2.4E-2</v>
      </c>
      <c r="Q130">
        <f t="shared" si="79"/>
        <v>0</v>
      </c>
      <c r="R130" s="4">
        <f t="shared" si="92"/>
        <v>0</v>
      </c>
      <c r="S130" s="4">
        <f t="shared" si="71"/>
        <v>0</v>
      </c>
      <c r="T130" s="4">
        <f t="shared" si="93"/>
        <v>0</v>
      </c>
      <c r="U130">
        <f t="shared" si="78"/>
        <v>0</v>
      </c>
      <c r="V130">
        <f t="shared" si="94"/>
        <v>0</v>
      </c>
      <c r="W130">
        <v>150</v>
      </c>
      <c r="X130" s="4">
        <f t="shared" si="80"/>
        <v>0</v>
      </c>
      <c r="Y130" s="3">
        <f t="shared" si="95"/>
        <v>0</v>
      </c>
      <c r="Z130" s="3">
        <v>1.4</v>
      </c>
      <c r="AA130" s="3">
        <v>24</v>
      </c>
      <c r="AB130" s="3">
        <f t="shared" si="72"/>
        <v>0</v>
      </c>
      <c r="AC130" s="7">
        <v>67.5</v>
      </c>
      <c r="AD130">
        <f t="shared" si="81"/>
        <v>0.52179707870370362</v>
      </c>
      <c r="AE130">
        <f t="shared" si="73"/>
        <v>0.32122167592592588</v>
      </c>
      <c r="AF130" s="5">
        <f t="shared" si="74"/>
        <v>0</v>
      </c>
      <c r="AG130" t="e">
        <f t="shared" ref="AG130:AG146" si="107">AF130/G130</f>
        <v>#DIV/0!</v>
      </c>
      <c r="AH130" s="1">
        <f t="shared" si="75"/>
        <v>0</v>
      </c>
      <c r="AI130" s="4" t="e">
        <f t="shared" si="76"/>
        <v>#DIV/0!</v>
      </c>
      <c r="AJ130">
        <v>0.19</v>
      </c>
      <c r="AK130" s="4">
        <f t="shared" si="82"/>
        <v>9.730136986301369E-3</v>
      </c>
      <c r="AL130" s="1" t="e">
        <f t="shared" si="77"/>
        <v>#DIV/0!</v>
      </c>
      <c r="AM130" s="2">
        <f t="shared" si="96"/>
        <v>0</v>
      </c>
      <c r="AN130" s="2" t="e">
        <f t="shared" si="97"/>
        <v>#DIV/0!</v>
      </c>
      <c r="AO130">
        <v>15.5</v>
      </c>
      <c r="AP130">
        <f t="shared" si="83"/>
        <v>10.404109589041097</v>
      </c>
      <c r="AQ130">
        <f t="shared" si="84"/>
        <v>5.095890410958904</v>
      </c>
      <c r="AR130">
        <f t="shared" si="85"/>
        <v>2.547945205479452</v>
      </c>
      <c r="AS130">
        <f t="shared" si="86"/>
        <v>0.56054794520547946</v>
      </c>
      <c r="AT130">
        <f t="shared" si="87"/>
        <v>5.6054794520547947E-3</v>
      </c>
      <c r="AU130">
        <f t="shared" si="88"/>
        <v>8.8086105675146773E-3</v>
      </c>
      <c r="AV130" s="1">
        <f t="shared" si="98"/>
        <v>0</v>
      </c>
      <c r="AW130" s="2">
        <f t="shared" si="99"/>
        <v>0</v>
      </c>
      <c r="AX130">
        <f t="shared" si="100"/>
        <v>1.9873972602739727</v>
      </c>
      <c r="AY130">
        <f t="shared" si="89"/>
        <v>3.9747945205479453E-2</v>
      </c>
      <c r="AZ130">
        <f t="shared" si="90"/>
        <v>6.2461056751467715E-2</v>
      </c>
      <c r="BA130" s="1">
        <f t="shared" si="101"/>
        <v>0</v>
      </c>
      <c r="BB130" s="2">
        <f t="shared" si="102"/>
        <v>0</v>
      </c>
      <c r="BC130" s="1" t="e">
        <f t="shared" si="103"/>
        <v>#DIV/0!</v>
      </c>
      <c r="BD130" s="1" t="e">
        <f t="shared" si="104"/>
        <v>#DIV/0!</v>
      </c>
      <c r="BE130" s="1" t="e">
        <f t="shared" si="105"/>
        <v>#DIV/0!</v>
      </c>
    </row>
    <row r="131" spans="7:57" x14ac:dyDescent="0.25">
      <c r="G131">
        <f t="shared" si="106"/>
        <v>0</v>
      </c>
      <c r="M131" s="4" t="b">
        <f t="shared" ref="M131:M146" si="108">IF(C131="B",50.5,IF(C131="OB",57.6,IF(C131="IP",58.8,IF(C131="OST",""))))</f>
        <v>0</v>
      </c>
      <c r="N131" s="3">
        <f t="shared" ref="N131:N146" si="109">0.217*M131^0.75</f>
        <v>0</v>
      </c>
      <c r="O131" s="4">
        <f t="shared" si="91"/>
        <v>0</v>
      </c>
      <c r="P131">
        <v>2.4E-2</v>
      </c>
      <c r="Q131">
        <f t="shared" si="79"/>
        <v>0</v>
      </c>
      <c r="R131" s="4">
        <f t="shared" si="92"/>
        <v>0</v>
      </c>
      <c r="S131" s="4">
        <f t="shared" ref="S131:S146" si="110">(0.4194*I131)+(0.1585*J131)+(0.2141*K131)</f>
        <v>0</v>
      </c>
      <c r="T131" s="4">
        <f t="shared" si="93"/>
        <v>0</v>
      </c>
      <c r="U131">
        <f t="shared" si="78"/>
        <v>0</v>
      </c>
      <c r="V131">
        <f t="shared" si="94"/>
        <v>0</v>
      </c>
      <c r="W131">
        <v>150</v>
      </c>
      <c r="X131" s="4">
        <f t="shared" si="80"/>
        <v>0</v>
      </c>
      <c r="Y131" s="3">
        <f t="shared" si="95"/>
        <v>0</v>
      </c>
      <c r="Z131" s="3">
        <v>1.4</v>
      </c>
      <c r="AA131" s="3">
        <v>24</v>
      </c>
      <c r="AB131" s="3">
        <f t="shared" ref="AB131:AB146" si="111">Z131*AA131/365*G131</f>
        <v>0</v>
      </c>
      <c r="AC131" s="7">
        <v>67.5</v>
      </c>
      <c r="AD131">
        <f t="shared" si="81"/>
        <v>0.52179707870370362</v>
      </c>
      <c r="AE131">
        <f t="shared" ref="AE131:AE146" si="112">(1.164-(5.16*0.001*AC131)+(1.308*0.00001*(AC131*AC131))-(37.4/AC131))</f>
        <v>0.32122167592592588</v>
      </c>
      <c r="AF131" s="5">
        <f t="shared" ref="AF131:AF146" si="113">((Y131/AD131)+(AB131/AE131))/(AC131/100)</f>
        <v>0</v>
      </c>
      <c r="AG131" t="e">
        <f t="shared" si="107"/>
        <v>#DIV/0!</v>
      </c>
      <c r="AH131" s="1">
        <f t="shared" ref="AH131:AH146" si="114">AF131*0.067/55.65</f>
        <v>0</v>
      </c>
      <c r="AI131" s="4" t="e">
        <f t="shared" ref="AI131:AI146" si="115">(AG131*(1-AC131/100)+(0.04*AG131))*(0.92/18.45)</f>
        <v>#DIV/0!</v>
      </c>
      <c r="AJ131">
        <v>0.19</v>
      </c>
      <c r="AK131" s="4">
        <f t="shared" si="82"/>
        <v>9.730136986301369E-3</v>
      </c>
      <c r="AL131" s="1" t="e">
        <f t="shared" ref="AL131:AL146" si="116">(AI131*G131)*(AJ131*0.67*AK131)</f>
        <v>#DIV/0!</v>
      </c>
      <c r="AM131" s="2">
        <f t="shared" si="96"/>
        <v>0</v>
      </c>
      <c r="AN131" s="2" t="e">
        <f t="shared" si="97"/>
        <v>#DIV/0!</v>
      </c>
      <c r="AO131">
        <v>15.5</v>
      </c>
      <c r="AP131">
        <f t="shared" si="83"/>
        <v>10.404109589041097</v>
      </c>
      <c r="AQ131">
        <f t="shared" si="84"/>
        <v>5.095890410958904</v>
      </c>
      <c r="AR131">
        <f t="shared" si="85"/>
        <v>2.547945205479452</v>
      </c>
      <c r="AS131">
        <f t="shared" si="86"/>
        <v>0.56054794520547946</v>
      </c>
      <c r="AT131">
        <f t="shared" si="87"/>
        <v>5.6054794520547947E-3</v>
      </c>
      <c r="AU131">
        <f t="shared" si="88"/>
        <v>8.8086105675146773E-3</v>
      </c>
      <c r="AV131" s="1">
        <f t="shared" si="98"/>
        <v>0</v>
      </c>
      <c r="AW131" s="2">
        <f t="shared" si="99"/>
        <v>0</v>
      </c>
      <c r="AX131">
        <f t="shared" si="100"/>
        <v>1.9873972602739727</v>
      </c>
      <c r="AY131">
        <f t="shared" si="89"/>
        <v>3.9747945205479453E-2</v>
      </c>
      <c r="AZ131">
        <f t="shared" si="90"/>
        <v>6.2461056751467715E-2</v>
      </c>
      <c r="BA131" s="1">
        <f t="shared" si="101"/>
        <v>0</v>
      </c>
      <c r="BB131" s="2">
        <f t="shared" si="102"/>
        <v>0</v>
      </c>
      <c r="BC131" s="1" t="e">
        <f t="shared" si="103"/>
        <v>#DIV/0!</v>
      </c>
      <c r="BD131" s="1" t="e">
        <f t="shared" si="104"/>
        <v>#DIV/0!</v>
      </c>
      <c r="BE131" s="1" t="e">
        <f t="shared" si="105"/>
        <v>#DIV/0!</v>
      </c>
    </row>
    <row r="132" spans="7:57" x14ac:dyDescent="0.25">
      <c r="G132">
        <f t="shared" si="106"/>
        <v>0</v>
      </c>
      <c r="M132" s="4" t="b">
        <f t="shared" si="108"/>
        <v>0</v>
      </c>
      <c r="N132" s="3">
        <f t="shared" si="109"/>
        <v>0</v>
      </c>
      <c r="O132" s="4">
        <f t="shared" si="91"/>
        <v>0</v>
      </c>
      <c r="P132">
        <v>2.4E-2</v>
      </c>
      <c r="Q132">
        <f t="shared" si="79"/>
        <v>0</v>
      </c>
      <c r="R132" s="4">
        <f t="shared" si="92"/>
        <v>0</v>
      </c>
      <c r="S132" s="4">
        <f t="shared" si="110"/>
        <v>0</v>
      </c>
      <c r="T132" s="4">
        <f t="shared" si="93"/>
        <v>0</v>
      </c>
      <c r="U132">
        <f t="shared" ref="U132:U146" si="117">IF(H132=U210,0,IF(H132=1,0.077,IF(H132=2,0.126,IF(H132&gt;2,0.15,""))))</f>
        <v>0</v>
      </c>
      <c r="V132">
        <f t="shared" si="94"/>
        <v>0</v>
      </c>
      <c r="W132">
        <v>150</v>
      </c>
      <c r="X132" s="4">
        <f t="shared" si="80"/>
        <v>0</v>
      </c>
      <c r="Y132" s="3">
        <f t="shared" si="95"/>
        <v>0</v>
      </c>
      <c r="Z132" s="3">
        <v>1.4</v>
      </c>
      <c r="AA132" s="3">
        <v>24</v>
      </c>
      <c r="AB132" s="3">
        <f t="shared" si="111"/>
        <v>0</v>
      </c>
      <c r="AC132" s="7">
        <v>67.5</v>
      </c>
      <c r="AD132">
        <f t="shared" si="81"/>
        <v>0.52179707870370362</v>
      </c>
      <c r="AE132">
        <f t="shared" si="112"/>
        <v>0.32122167592592588</v>
      </c>
      <c r="AF132" s="5">
        <f t="shared" si="113"/>
        <v>0</v>
      </c>
      <c r="AG132" t="e">
        <f t="shared" si="107"/>
        <v>#DIV/0!</v>
      </c>
      <c r="AH132" s="1">
        <f t="shared" si="114"/>
        <v>0</v>
      </c>
      <c r="AI132" s="4" t="e">
        <f t="shared" si="115"/>
        <v>#DIV/0!</v>
      </c>
      <c r="AJ132">
        <v>0.19</v>
      </c>
      <c r="AK132" s="4">
        <f t="shared" si="82"/>
        <v>9.730136986301369E-3</v>
      </c>
      <c r="AL132" s="1" t="e">
        <f t="shared" si="116"/>
        <v>#DIV/0!</v>
      </c>
      <c r="AM132" s="2">
        <f t="shared" si="96"/>
        <v>0</v>
      </c>
      <c r="AN132" s="2" t="e">
        <f t="shared" si="97"/>
        <v>#DIV/0!</v>
      </c>
      <c r="AO132">
        <v>15.5</v>
      </c>
      <c r="AP132">
        <f t="shared" si="83"/>
        <v>10.404109589041097</v>
      </c>
      <c r="AQ132">
        <f t="shared" si="84"/>
        <v>5.095890410958904</v>
      </c>
      <c r="AR132">
        <f t="shared" si="85"/>
        <v>2.547945205479452</v>
      </c>
      <c r="AS132">
        <f t="shared" si="86"/>
        <v>0.56054794520547946</v>
      </c>
      <c r="AT132">
        <f t="shared" si="87"/>
        <v>5.6054794520547947E-3</v>
      </c>
      <c r="AU132">
        <f t="shared" si="88"/>
        <v>8.8086105675146773E-3</v>
      </c>
      <c r="AV132" s="1">
        <f t="shared" si="98"/>
        <v>0</v>
      </c>
      <c r="AW132" s="2">
        <f t="shared" si="99"/>
        <v>0</v>
      </c>
      <c r="AX132">
        <f t="shared" si="100"/>
        <v>1.9873972602739727</v>
      </c>
      <c r="AY132">
        <f t="shared" si="89"/>
        <v>3.9747945205479453E-2</v>
      </c>
      <c r="AZ132">
        <f t="shared" si="90"/>
        <v>6.2461056751467715E-2</v>
      </c>
      <c r="BA132" s="1">
        <f t="shared" si="101"/>
        <v>0</v>
      </c>
      <c r="BB132" s="2">
        <f t="shared" si="102"/>
        <v>0</v>
      </c>
      <c r="BC132" s="1" t="e">
        <f t="shared" si="103"/>
        <v>#DIV/0!</v>
      </c>
      <c r="BD132" s="1" t="e">
        <f t="shared" si="104"/>
        <v>#DIV/0!</v>
      </c>
      <c r="BE132" s="1" t="e">
        <f t="shared" si="105"/>
        <v>#DIV/0!</v>
      </c>
    </row>
    <row r="133" spans="7:57" x14ac:dyDescent="0.25">
      <c r="G133">
        <f t="shared" si="106"/>
        <v>0</v>
      </c>
      <c r="M133" s="4" t="b">
        <f t="shared" si="108"/>
        <v>0</v>
      </c>
      <c r="N133" s="3">
        <f t="shared" si="109"/>
        <v>0</v>
      </c>
      <c r="O133" s="4">
        <f t="shared" si="91"/>
        <v>0</v>
      </c>
      <c r="P133">
        <v>2.4E-2</v>
      </c>
      <c r="Q133">
        <f t="shared" si="79"/>
        <v>0</v>
      </c>
      <c r="R133" s="4">
        <f t="shared" si="92"/>
        <v>0</v>
      </c>
      <c r="S133" s="4">
        <f t="shared" si="110"/>
        <v>0</v>
      </c>
      <c r="T133" s="4">
        <f t="shared" si="93"/>
        <v>0</v>
      </c>
      <c r="U133">
        <f t="shared" si="117"/>
        <v>0</v>
      </c>
      <c r="V133">
        <f t="shared" si="94"/>
        <v>0</v>
      </c>
      <c r="W133">
        <v>150</v>
      </c>
      <c r="X133" s="4">
        <f t="shared" si="80"/>
        <v>0</v>
      </c>
      <c r="Y133" s="3">
        <f t="shared" si="95"/>
        <v>0</v>
      </c>
      <c r="Z133" s="3">
        <v>1.4</v>
      </c>
      <c r="AA133" s="3">
        <v>24</v>
      </c>
      <c r="AB133" s="3">
        <f t="shared" si="111"/>
        <v>0</v>
      </c>
      <c r="AC133" s="7">
        <v>67.5</v>
      </c>
      <c r="AD133">
        <f t="shared" si="81"/>
        <v>0.52179707870370362</v>
      </c>
      <c r="AE133">
        <f t="shared" si="112"/>
        <v>0.32122167592592588</v>
      </c>
      <c r="AF133" s="5">
        <f t="shared" si="113"/>
        <v>0</v>
      </c>
      <c r="AG133" t="e">
        <f t="shared" si="107"/>
        <v>#DIV/0!</v>
      </c>
      <c r="AH133" s="1">
        <f t="shared" si="114"/>
        <v>0</v>
      </c>
      <c r="AI133" s="4" t="e">
        <f t="shared" si="115"/>
        <v>#DIV/0!</v>
      </c>
      <c r="AJ133">
        <v>0.19</v>
      </c>
      <c r="AK133" s="4">
        <f t="shared" si="82"/>
        <v>9.730136986301369E-3</v>
      </c>
      <c r="AL133" s="1" t="e">
        <f t="shared" si="116"/>
        <v>#DIV/0!</v>
      </c>
      <c r="AM133" s="2">
        <f t="shared" si="96"/>
        <v>0</v>
      </c>
      <c r="AN133" s="2" t="e">
        <f t="shared" si="97"/>
        <v>#DIV/0!</v>
      </c>
      <c r="AO133">
        <v>15.5</v>
      </c>
      <c r="AP133">
        <f t="shared" si="83"/>
        <v>10.404109589041097</v>
      </c>
      <c r="AQ133">
        <f t="shared" si="84"/>
        <v>5.095890410958904</v>
      </c>
      <c r="AR133">
        <f t="shared" si="85"/>
        <v>2.547945205479452</v>
      </c>
      <c r="AS133">
        <f t="shared" si="86"/>
        <v>0.56054794520547946</v>
      </c>
      <c r="AT133">
        <f t="shared" si="87"/>
        <v>5.6054794520547947E-3</v>
      </c>
      <c r="AU133">
        <f t="shared" si="88"/>
        <v>8.8086105675146773E-3</v>
      </c>
      <c r="AV133" s="1">
        <f t="shared" si="98"/>
        <v>0</v>
      </c>
      <c r="AW133" s="2">
        <f t="shared" si="99"/>
        <v>0</v>
      </c>
      <c r="AX133">
        <f t="shared" si="100"/>
        <v>1.9873972602739727</v>
      </c>
      <c r="AY133">
        <f t="shared" si="89"/>
        <v>3.9747945205479453E-2</v>
      </c>
      <c r="AZ133">
        <f t="shared" si="90"/>
        <v>6.2461056751467715E-2</v>
      </c>
      <c r="BA133" s="1">
        <f t="shared" si="101"/>
        <v>0</v>
      </c>
      <c r="BB133" s="2">
        <f t="shared" si="102"/>
        <v>0</v>
      </c>
      <c r="BC133" s="1" t="e">
        <f t="shared" si="103"/>
        <v>#DIV/0!</v>
      </c>
      <c r="BD133" s="1" t="e">
        <f t="shared" si="104"/>
        <v>#DIV/0!</v>
      </c>
      <c r="BE133" s="1" t="e">
        <f t="shared" si="105"/>
        <v>#DIV/0!</v>
      </c>
    </row>
    <row r="134" spans="7:57" x14ac:dyDescent="0.25">
      <c r="G134">
        <f t="shared" si="106"/>
        <v>0</v>
      </c>
      <c r="M134" s="4" t="b">
        <f t="shared" si="108"/>
        <v>0</v>
      </c>
      <c r="N134" s="3">
        <f t="shared" si="109"/>
        <v>0</v>
      </c>
      <c r="O134" s="4">
        <f t="shared" si="91"/>
        <v>0</v>
      </c>
      <c r="P134">
        <v>2.4E-2</v>
      </c>
      <c r="Q134">
        <f t="shared" si="79"/>
        <v>0</v>
      </c>
      <c r="R134" s="4">
        <f t="shared" si="92"/>
        <v>0</v>
      </c>
      <c r="S134" s="4">
        <f t="shared" si="110"/>
        <v>0</v>
      </c>
      <c r="T134" s="4">
        <f t="shared" si="93"/>
        <v>0</v>
      </c>
      <c r="U134">
        <f t="shared" si="117"/>
        <v>0</v>
      </c>
      <c r="V134">
        <f t="shared" si="94"/>
        <v>0</v>
      </c>
      <c r="W134">
        <v>150</v>
      </c>
      <c r="X134" s="4">
        <f t="shared" si="80"/>
        <v>0</v>
      </c>
      <c r="Y134" s="3">
        <f t="shared" si="95"/>
        <v>0</v>
      </c>
      <c r="Z134" s="3">
        <v>1.4</v>
      </c>
      <c r="AA134" s="3">
        <v>24</v>
      </c>
      <c r="AB134" s="3">
        <f t="shared" si="111"/>
        <v>0</v>
      </c>
      <c r="AC134" s="7">
        <v>67.5</v>
      </c>
      <c r="AD134">
        <f t="shared" si="81"/>
        <v>0.52179707870370362</v>
      </c>
      <c r="AE134">
        <f t="shared" si="112"/>
        <v>0.32122167592592588</v>
      </c>
      <c r="AF134" s="5">
        <f t="shared" si="113"/>
        <v>0</v>
      </c>
      <c r="AG134" t="e">
        <f t="shared" si="107"/>
        <v>#DIV/0!</v>
      </c>
      <c r="AH134" s="1">
        <f t="shared" si="114"/>
        <v>0</v>
      </c>
      <c r="AI134" s="4" t="e">
        <f t="shared" si="115"/>
        <v>#DIV/0!</v>
      </c>
      <c r="AJ134">
        <v>0.19</v>
      </c>
      <c r="AK134" s="4">
        <f t="shared" si="82"/>
        <v>9.730136986301369E-3</v>
      </c>
      <c r="AL134" s="1" t="e">
        <f t="shared" si="116"/>
        <v>#DIV/0!</v>
      </c>
      <c r="AM134" s="2">
        <f t="shared" si="96"/>
        <v>0</v>
      </c>
      <c r="AN134" s="2" t="e">
        <f t="shared" si="97"/>
        <v>#DIV/0!</v>
      </c>
      <c r="AO134">
        <v>15.5</v>
      </c>
      <c r="AP134">
        <f t="shared" si="83"/>
        <v>10.404109589041097</v>
      </c>
      <c r="AQ134">
        <f t="shared" si="84"/>
        <v>5.095890410958904</v>
      </c>
      <c r="AR134">
        <f t="shared" si="85"/>
        <v>2.547945205479452</v>
      </c>
      <c r="AS134">
        <f t="shared" si="86"/>
        <v>0.56054794520547946</v>
      </c>
      <c r="AT134">
        <f t="shared" si="87"/>
        <v>5.6054794520547947E-3</v>
      </c>
      <c r="AU134">
        <f t="shared" si="88"/>
        <v>8.8086105675146773E-3</v>
      </c>
      <c r="AV134" s="1">
        <f t="shared" si="98"/>
        <v>0</v>
      </c>
      <c r="AW134" s="2">
        <f t="shared" si="99"/>
        <v>0</v>
      </c>
      <c r="AX134">
        <f t="shared" si="100"/>
        <v>1.9873972602739727</v>
      </c>
      <c r="AY134">
        <f t="shared" si="89"/>
        <v>3.9747945205479453E-2</v>
      </c>
      <c r="AZ134">
        <f t="shared" si="90"/>
        <v>6.2461056751467715E-2</v>
      </c>
      <c r="BA134" s="1">
        <f t="shared" si="101"/>
        <v>0</v>
      </c>
      <c r="BB134" s="2">
        <f t="shared" si="102"/>
        <v>0</v>
      </c>
      <c r="BC134" s="1" t="e">
        <f t="shared" si="103"/>
        <v>#DIV/0!</v>
      </c>
      <c r="BD134" s="1" t="e">
        <f t="shared" si="104"/>
        <v>#DIV/0!</v>
      </c>
      <c r="BE134" s="1" t="e">
        <f t="shared" si="105"/>
        <v>#DIV/0!</v>
      </c>
    </row>
    <row r="135" spans="7:57" x14ac:dyDescent="0.25">
      <c r="G135">
        <f t="shared" si="106"/>
        <v>0</v>
      </c>
      <c r="M135" s="4" t="b">
        <f t="shared" si="108"/>
        <v>0</v>
      </c>
      <c r="N135" s="3">
        <f t="shared" si="109"/>
        <v>0</v>
      </c>
      <c r="O135" s="4">
        <f t="shared" si="91"/>
        <v>0</v>
      </c>
      <c r="P135">
        <v>2.4E-2</v>
      </c>
      <c r="Q135">
        <f t="shared" si="79"/>
        <v>0</v>
      </c>
      <c r="R135" s="4">
        <f t="shared" si="92"/>
        <v>0</v>
      </c>
      <c r="S135" s="4">
        <f t="shared" si="110"/>
        <v>0</v>
      </c>
      <c r="T135" s="4">
        <f t="shared" si="93"/>
        <v>0</v>
      </c>
      <c r="U135">
        <f t="shared" si="117"/>
        <v>0</v>
      </c>
      <c r="V135">
        <f t="shared" si="94"/>
        <v>0</v>
      </c>
      <c r="W135">
        <v>150</v>
      </c>
      <c r="X135" s="4">
        <f t="shared" si="80"/>
        <v>0</v>
      </c>
      <c r="Y135" s="3">
        <f t="shared" si="95"/>
        <v>0</v>
      </c>
      <c r="Z135" s="3">
        <v>1.4</v>
      </c>
      <c r="AA135" s="3">
        <v>24</v>
      </c>
      <c r="AB135" s="3">
        <f t="shared" si="111"/>
        <v>0</v>
      </c>
      <c r="AC135" s="7">
        <v>67.5</v>
      </c>
      <c r="AD135">
        <f t="shared" si="81"/>
        <v>0.52179707870370362</v>
      </c>
      <c r="AE135">
        <f t="shared" si="112"/>
        <v>0.32122167592592588</v>
      </c>
      <c r="AF135" s="5">
        <f t="shared" si="113"/>
        <v>0</v>
      </c>
      <c r="AG135" t="e">
        <f t="shared" si="107"/>
        <v>#DIV/0!</v>
      </c>
      <c r="AH135" s="1">
        <f t="shared" si="114"/>
        <v>0</v>
      </c>
      <c r="AI135" s="4" t="e">
        <f t="shared" si="115"/>
        <v>#DIV/0!</v>
      </c>
      <c r="AJ135">
        <v>0.19</v>
      </c>
      <c r="AK135" s="4">
        <f t="shared" si="82"/>
        <v>9.730136986301369E-3</v>
      </c>
      <c r="AL135" s="1" t="e">
        <f t="shared" si="116"/>
        <v>#DIV/0!</v>
      </c>
      <c r="AM135" s="2">
        <f t="shared" si="96"/>
        <v>0</v>
      </c>
      <c r="AN135" s="2" t="e">
        <f t="shared" si="97"/>
        <v>#DIV/0!</v>
      </c>
      <c r="AO135">
        <v>15.5</v>
      </c>
      <c r="AP135">
        <f t="shared" si="83"/>
        <v>10.404109589041097</v>
      </c>
      <c r="AQ135">
        <f t="shared" si="84"/>
        <v>5.095890410958904</v>
      </c>
      <c r="AR135">
        <f t="shared" si="85"/>
        <v>2.547945205479452</v>
      </c>
      <c r="AS135">
        <f t="shared" si="86"/>
        <v>0.56054794520547946</v>
      </c>
      <c r="AT135">
        <f t="shared" si="87"/>
        <v>5.6054794520547947E-3</v>
      </c>
      <c r="AU135">
        <f t="shared" si="88"/>
        <v>8.8086105675146773E-3</v>
      </c>
      <c r="AV135" s="1">
        <f t="shared" si="98"/>
        <v>0</v>
      </c>
      <c r="AW135" s="2">
        <f t="shared" si="99"/>
        <v>0</v>
      </c>
      <c r="AX135">
        <f t="shared" si="100"/>
        <v>1.9873972602739727</v>
      </c>
      <c r="AY135">
        <f t="shared" si="89"/>
        <v>3.9747945205479453E-2</v>
      </c>
      <c r="AZ135">
        <f t="shared" si="90"/>
        <v>6.2461056751467715E-2</v>
      </c>
      <c r="BA135" s="1">
        <f t="shared" si="101"/>
        <v>0</v>
      </c>
      <c r="BB135" s="2">
        <f t="shared" si="102"/>
        <v>0</v>
      </c>
      <c r="BC135" s="1" t="e">
        <f t="shared" si="103"/>
        <v>#DIV/0!</v>
      </c>
      <c r="BD135" s="1" t="e">
        <f t="shared" si="104"/>
        <v>#DIV/0!</v>
      </c>
      <c r="BE135" s="1" t="e">
        <f t="shared" si="105"/>
        <v>#DIV/0!</v>
      </c>
    </row>
    <row r="136" spans="7:57" x14ac:dyDescent="0.25">
      <c r="G136">
        <f t="shared" si="106"/>
        <v>0</v>
      </c>
      <c r="M136" s="4" t="b">
        <f t="shared" si="108"/>
        <v>0</v>
      </c>
      <c r="N136" s="3">
        <f t="shared" si="109"/>
        <v>0</v>
      </c>
      <c r="O136" s="4">
        <f t="shared" si="91"/>
        <v>0</v>
      </c>
      <c r="P136">
        <v>2.4E-2</v>
      </c>
      <c r="Q136">
        <f t="shared" si="79"/>
        <v>0</v>
      </c>
      <c r="R136" s="4">
        <f t="shared" si="92"/>
        <v>0</v>
      </c>
      <c r="S136" s="4">
        <f t="shared" si="110"/>
        <v>0</v>
      </c>
      <c r="T136" s="4">
        <f t="shared" si="93"/>
        <v>0</v>
      </c>
      <c r="U136">
        <f t="shared" si="117"/>
        <v>0</v>
      </c>
      <c r="V136">
        <f t="shared" si="94"/>
        <v>0</v>
      </c>
      <c r="W136">
        <v>150</v>
      </c>
      <c r="X136" s="4">
        <f t="shared" si="80"/>
        <v>0</v>
      </c>
      <c r="Y136" s="3">
        <f t="shared" si="95"/>
        <v>0</v>
      </c>
      <c r="Z136" s="3">
        <v>1.4</v>
      </c>
      <c r="AA136" s="3">
        <v>24</v>
      </c>
      <c r="AB136" s="3">
        <f t="shared" si="111"/>
        <v>0</v>
      </c>
      <c r="AC136" s="7">
        <v>67.5</v>
      </c>
      <c r="AD136">
        <f t="shared" si="81"/>
        <v>0.52179707870370362</v>
      </c>
      <c r="AE136">
        <f t="shared" si="112"/>
        <v>0.32122167592592588</v>
      </c>
      <c r="AF136" s="5">
        <f t="shared" si="113"/>
        <v>0</v>
      </c>
      <c r="AG136" t="e">
        <f t="shared" si="107"/>
        <v>#DIV/0!</v>
      </c>
      <c r="AH136" s="1">
        <f t="shared" si="114"/>
        <v>0</v>
      </c>
      <c r="AI136" s="4" t="e">
        <f t="shared" si="115"/>
        <v>#DIV/0!</v>
      </c>
      <c r="AJ136">
        <v>0.19</v>
      </c>
      <c r="AK136" s="4">
        <f t="shared" si="82"/>
        <v>9.730136986301369E-3</v>
      </c>
      <c r="AL136" s="1" t="e">
        <f t="shared" si="116"/>
        <v>#DIV/0!</v>
      </c>
      <c r="AM136" s="2">
        <f t="shared" si="96"/>
        <v>0</v>
      </c>
      <c r="AN136" s="2" t="e">
        <f t="shared" si="97"/>
        <v>#DIV/0!</v>
      </c>
      <c r="AO136">
        <v>15.5</v>
      </c>
      <c r="AP136">
        <f t="shared" si="83"/>
        <v>10.404109589041097</v>
      </c>
      <c r="AQ136">
        <f t="shared" si="84"/>
        <v>5.095890410958904</v>
      </c>
      <c r="AR136">
        <f t="shared" si="85"/>
        <v>2.547945205479452</v>
      </c>
      <c r="AS136">
        <f t="shared" si="86"/>
        <v>0.56054794520547946</v>
      </c>
      <c r="AT136">
        <f t="shared" si="87"/>
        <v>5.6054794520547947E-3</v>
      </c>
      <c r="AU136">
        <f t="shared" si="88"/>
        <v>8.8086105675146773E-3</v>
      </c>
      <c r="AV136" s="1">
        <f t="shared" si="98"/>
        <v>0</v>
      </c>
      <c r="AW136" s="2">
        <f t="shared" si="99"/>
        <v>0</v>
      </c>
      <c r="AX136">
        <f t="shared" si="100"/>
        <v>1.9873972602739727</v>
      </c>
      <c r="AY136">
        <f t="shared" si="89"/>
        <v>3.9747945205479453E-2</v>
      </c>
      <c r="AZ136">
        <f t="shared" si="90"/>
        <v>6.2461056751467715E-2</v>
      </c>
      <c r="BA136" s="1">
        <f t="shared" si="101"/>
        <v>0</v>
      </c>
      <c r="BB136" s="2">
        <f t="shared" si="102"/>
        <v>0</v>
      </c>
      <c r="BC136" s="1" t="e">
        <f t="shared" si="103"/>
        <v>#DIV/0!</v>
      </c>
      <c r="BD136" s="1" t="e">
        <f t="shared" si="104"/>
        <v>#DIV/0!</v>
      </c>
      <c r="BE136" s="1" t="e">
        <f t="shared" si="105"/>
        <v>#DIV/0!</v>
      </c>
    </row>
    <row r="137" spans="7:57" x14ac:dyDescent="0.25">
      <c r="G137">
        <f t="shared" si="106"/>
        <v>0</v>
      </c>
      <c r="M137" s="4" t="b">
        <f t="shared" si="108"/>
        <v>0</v>
      </c>
      <c r="N137" s="3">
        <f t="shared" si="109"/>
        <v>0</v>
      </c>
      <c r="O137" s="4">
        <f t="shared" si="91"/>
        <v>0</v>
      </c>
      <c r="P137">
        <v>2.4E-2</v>
      </c>
      <c r="Q137">
        <f t="shared" si="79"/>
        <v>0</v>
      </c>
      <c r="R137" s="4">
        <f t="shared" si="92"/>
        <v>0</v>
      </c>
      <c r="S137" s="4">
        <f t="shared" si="110"/>
        <v>0</v>
      </c>
      <c r="T137" s="4">
        <f t="shared" si="93"/>
        <v>0</v>
      </c>
      <c r="U137">
        <f t="shared" si="117"/>
        <v>0</v>
      </c>
      <c r="V137">
        <f t="shared" si="94"/>
        <v>0</v>
      </c>
      <c r="W137">
        <v>150</v>
      </c>
      <c r="X137" s="4">
        <f t="shared" si="80"/>
        <v>0</v>
      </c>
      <c r="Y137" s="3">
        <f t="shared" si="95"/>
        <v>0</v>
      </c>
      <c r="Z137" s="3">
        <v>1.4</v>
      </c>
      <c r="AA137" s="3">
        <v>24</v>
      </c>
      <c r="AB137" s="3">
        <f t="shared" si="111"/>
        <v>0</v>
      </c>
      <c r="AC137" s="7">
        <v>67.5</v>
      </c>
      <c r="AD137">
        <f t="shared" si="81"/>
        <v>0.52179707870370362</v>
      </c>
      <c r="AE137">
        <f t="shared" si="112"/>
        <v>0.32122167592592588</v>
      </c>
      <c r="AF137" s="5">
        <f t="shared" si="113"/>
        <v>0</v>
      </c>
      <c r="AG137" t="e">
        <f t="shared" si="107"/>
        <v>#DIV/0!</v>
      </c>
      <c r="AH137" s="1">
        <f t="shared" si="114"/>
        <v>0</v>
      </c>
      <c r="AI137" s="4" t="e">
        <f t="shared" si="115"/>
        <v>#DIV/0!</v>
      </c>
      <c r="AJ137">
        <v>0.19</v>
      </c>
      <c r="AK137" s="4">
        <f t="shared" si="82"/>
        <v>9.730136986301369E-3</v>
      </c>
      <c r="AL137" s="1" t="e">
        <f t="shared" si="116"/>
        <v>#DIV/0!</v>
      </c>
      <c r="AM137" s="2">
        <f t="shared" si="96"/>
        <v>0</v>
      </c>
      <c r="AN137" s="2" t="e">
        <f t="shared" si="97"/>
        <v>#DIV/0!</v>
      </c>
      <c r="AO137">
        <v>15.5</v>
      </c>
      <c r="AP137">
        <f t="shared" si="83"/>
        <v>10.404109589041097</v>
      </c>
      <c r="AQ137">
        <f t="shared" si="84"/>
        <v>5.095890410958904</v>
      </c>
      <c r="AR137">
        <f t="shared" si="85"/>
        <v>2.547945205479452</v>
      </c>
      <c r="AS137">
        <f t="shared" si="86"/>
        <v>0.56054794520547946</v>
      </c>
      <c r="AT137">
        <f t="shared" si="87"/>
        <v>5.6054794520547947E-3</v>
      </c>
      <c r="AU137">
        <f t="shared" si="88"/>
        <v>8.8086105675146773E-3</v>
      </c>
      <c r="AV137" s="1">
        <f t="shared" si="98"/>
        <v>0</v>
      </c>
      <c r="AW137" s="2">
        <f t="shared" si="99"/>
        <v>0</v>
      </c>
      <c r="AX137">
        <f t="shared" si="100"/>
        <v>1.9873972602739727</v>
      </c>
      <c r="AY137">
        <f t="shared" si="89"/>
        <v>3.9747945205479453E-2</v>
      </c>
      <c r="AZ137">
        <f t="shared" si="90"/>
        <v>6.2461056751467715E-2</v>
      </c>
      <c r="BA137" s="1">
        <f t="shared" si="101"/>
        <v>0</v>
      </c>
      <c r="BB137" s="2">
        <f t="shared" si="102"/>
        <v>0</v>
      </c>
      <c r="BC137" s="1" t="e">
        <f t="shared" si="103"/>
        <v>#DIV/0!</v>
      </c>
      <c r="BD137" s="1" t="e">
        <f t="shared" si="104"/>
        <v>#DIV/0!</v>
      </c>
      <c r="BE137" s="1" t="e">
        <f t="shared" si="105"/>
        <v>#DIV/0!</v>
      </c>
    </row>
    <row r="138" spans="7:57" x14ac:dyDescent="0.25">
      <c r="G138">
        <f t="shared" si="106"/>
        <v>0</v>
      </c>
      <c r="M138" s="4" t="b">
        <f t="shared" si="108"/>
        <v>0</v>
      </c>
      <c r="N138" s="3">
        <f t="shared" si="109"/>
        <v>0</v>
      </c>
      <c r="O138" s="4">
        <f t="shared" si="91"/>
        <v>0</v>
      </c>
      <c r="P138">
        <v>2.4E-2</v>
      </c>
      <c r="Q138">
        <f t="shared" si="79"/>
        <v>0</v>
      </c>
      <c r="R138" s="4">
        <f t="shared" si="92"/>
        <v>0</v>
      </c>
      <c r="S138" s="4">
        <f t="shared" si="110"/>
        <v>0</v>
      </c>
      <c r="T138" s="4">
        <f t="shared" si="93"/>
        <v>0</v>
      </c>
      <c r="U138">
        <f t="shared" si="117"/>
        <v>0</v>
      </c>
      <c r="V138">
        <f t="shared" si="94"/>
        <v>0</v>
      </c>
      <c r="W138">
        <v>150</v>
      </c>
      <c r="X138" s="4">
        <f t="shared" si="80"/>
        <v>0</v>
      </c>
      <c r="Y138" s="3">
        <f t="shared" si="95"/>
        <v>0</v>
      </c>
      <c r="Z138" s="3">
        <v>1.4</v>
      </c>
      <c r="AA138" s="3">
        <v>24</v>
      </c>
      <c r="AB138" s="3">
        <f t="shared" si="111"/>
        <v>0</v>
      </c>
      <c r="AC138" s="7">
        <v>67.5</v>
      </c>
      <c r="AD138">
        <f t="shared" si="81"/>
        <v>0.52179707870370362</v>
      </c>
      <c r="AE138">
        <f t="shared" si="112"/>
        <v>0.32122167592592588</v>
      </c>
      <c r="AF138" s="5">
        <f t="shared" si="113"/>
        <v>0</v>
      </c>
      <c r="AG138" t="e">
        <f t="shared" si="107"/>
        <v>#DIV/0!</v>
      </c>
      <c r="AH138" s="1">
        <f t="shared" si="114"/>
        <v>0</v>
      </c>
      <c r="AI138" s="4" t="e">
        <f t="shared" si="115"/>
        <v>#DIV/0!</v>
      </c>
      <c r="AJ138">
        <v>0.19</v>
      </c>
      <c r="AK138" s="4">
        <f t="shared" si="82"/>
        <v>9.730136986301369E-3</v>
      </c>
      <c r="AL138" s="1" t="e">
        <f t="shared" si="116"/>
        <v>#DIV/0!</v>
      </c>
      <c r="AM138" s="2">
        <f t="shared" si="96"/>
        <v>0</v>
      </c>
      <c r="AN138" s="2" t="e">
        <f t="shared" si="97"/>
        <v>#DIV/0!</v>
      </c>
      <c r="AO138">
        <v>15.5</v>
      </c>
      <c r="AP138">
        <f t="shared" si="83"/>
        <v>10.404109589041097</v>
      </c>
      <c r="AQ138">
        <f t="shared" si="84"/>
        <v>5.095890410958904</v>
      </c>
      <c r="AR138">
        <f t="shared" si="85"/>
        <v>2.547945205479452</v>
      </c>
      <c r="AS138">
        <f t="shared" si="86"/>
        <v>0.56054794520547946</v>
      </c>
      <c r="AT138">
        <f t="shared" si="87"/>
        <v>5.6054794520547947E-3</v>
      </c>
      <c r="AU138">
        <f t="shared" si="88"/>
        <v>8.8086105675146773E-3</v>
      </c>
      <c r="AV138" s="1">
        <f t="shared" si="98"/>
        <v>0</v>
      </c>
      <c r="AW138" s="2">
        <f t="shared" si="99"/>
        <v>0</v>
      </c>
      <c r="AX138">
        <f t="shared" si="100"/>
        <v>1.9873972602739727</v>
      </c>
      <c r="AY138">
        <f t="shared" si="89"/>
        <v>3.9747945205479453E-2</v>
      </c>
      <c r="AZ138">
        <f t="shared" si="90"/>
        <v>6.2461056751467715E-2</v>
      </c>
      <c r="BA138" s="1">
        <f t="shared" si="101"/>
        <v>0</v>
      </c>
      <c r="BB138" s="2">
        <f t="shared" si="102"/>
        <v>0</v>
      </c>
      <c r="BC138" s="1" t="e">
        <f t="shared" si="103"/>
        <v>#DIV/0!</v>
      </c>
      <c r="BD138" s="1" t="e">
        <f t="shared" si="104"/>
        <v>#DIV/0!</v>
      </c>
      <c r="BE138" s="1" t="e">
        <f t="shared" si="105"/>
        <v>#DIV/0!</v>
      </c>
    </row>
    <row r="139" spans="7:57" x14ac:dyDescent="0.25">
      <c r="G139">
        <f t="shared" si="106"/>
        <v>0</v>
      </c>
      <c r="M139" s="4" t="b">
        <f t="shared" si="108"/>
        <v>0</v>
      </c>
      <c r="N139" s="3">
        <f t="shared" si="109"/>
        <v>0</v>
      </c>
      <c r="O139" s="4">
        <f t="shared" si="91"/>
        <v>0</v>
      </c>
      <c r="P139">
        <v>2.4E-2</v>
      </c>
      <c r="Q139">
        <f t="shared" si="79"/>
        <v>0</v>
      </c>
      <c r="R139" s="4">
        <f t="shared" si="92"/>
        <v>0</v>
      </c>
      <c r="S139" s="4">
        <f t="shared" si="110"/>
        <v>0</v>
      </c>
      <c r="T139" s="4">
        <f t="shared" si="93"/>
        <v>0</v>
      </c>
      <c r="U139">
        <f t="shared" si="117"/>
        <v>0</v>
      </c>
      <c r="V139">
        <f t="shared" si="94"/>
        <v>0</v>
      </c>
      <c r="W139">
        <v>150</v>
      </c>
      <c r="X139" s="4">
        <f t="shared" si="80"/>
        <v>0</v>
      </c>
      <c r="Y139" s="3">
        <f t="shared" si="95"/>
        <v>0</v>
      </c>
      <c r="Z139" s="3">
        <v>1.4</v>
      </c>
      <c r="AA139" s="3">
        <v>24</v>
      </c>
      <c r="AB139" s="3">
        <f t="shared" si="111"/>
        <v>0</v>
      </c>
      <c r="AC139" s="7">
        <v>67.5</v>
      </c>
      <c r="AD139">
        <f t="shared" si="81"/>
        <v>0.52179707870370362</v>
      </c>
      <c r="AE139">
        <f t="shared" si="112"/>
        <v>0.32122167592592588</v>
      </c>
      <c r="AF139" s="5">
        <f t="shared" si="113"/>
        <v>0</v>
      </c>
      <c r="AG139" t="e">
        <f t="shared" si="107"/>
        <v>#DIV/0!</v>
      </c>
      <c r="AH139" s="1">
        <f t="shared" si="114"/>
        <v>0</v>
      </c>
      <c r="AI139" s="4" t="e">
        <f t="shared" si="115"/>
        <v>#DIV/0!</v>
      </c>
      <c r="AJ139">
        <v>0.19</v>
      </c>
      <c r="AK139" s="4">
        <f t="shared" si="82"/>
        <v>9.730136986301369E-3</v>
      </c>
      <c r="AL139" s="1" t="e">
        <f t="shared" si="116"/>
        <v>#DIV/0!</v>
      </c>
      <c r="AM139" s="2">
        <f t="shared" si="96"/>
        <v>0</v>
      </c>
      <c r="AN139" s="2" t="e">
        <f t="shared" si="97"/>
        <v>#DIV/0!</v>
      </c>
      <c r="AO139">
        <v>15.5</v>
      </c>
      <c r="AP139">
        <f t="shared" si="83"/>
        <v>10.404109589041097</v>
      </c>
      <c r="AQ139">
        <f t="shared" si="84"/>
        <v>5.095890410958904</v>
      </c>
      <c r="AR139">
        <f t="shared" si="85"/>
        <v>2.547945205479452</v>
      </c>
      <c r="AS139">
        <f t="shared" si="86"/>
        <v>0.56054794520547946</v>
      </c>
      <c r="AT139">
        <f t="shared" si="87"/>
        <v>5.6054794520547947E-3</v>
      </c>
      <c r="AU139">
        <f t="shared" si="88"/>
        <v>8.8086105675146773E-3</v>
      </c>
      <c r="AV139" s="1">
        <f t="shared" si="98"/>
        <v>0</v>
      </c>
      <c r="AW139" s="2">
        <f t="shared" si="99"/>
        <v>0</v>
      </c>
      <c r="AX139">
        <f t="shared" si="100"/>
        <v>1.9873972602739727</v>
      </c>
      <c r="AY139">
        <f t="shared" si="89"/>
        <v>3.9747945205479453E-2</v>
      </c>
      <c r="AZ139">
        <f t="shared" si="90"/>
        <v>6.2461056751467715E-2</v>
      </c>
      <c r="BA139" s="1">
        <f t="shared" si="101"/>
        <v>0</v>
      </c>
      <c r="BB139" s="2">
        <f t="shared" si="102"/>
        <v>0</v>
      </c>
      <c r="BC139" s="1" t="e">
        <f t="shared" si="103"/>
        <v>#DIV/0!</v>
      </c>
      <c r="BD139" s="1" t="e">
        <f t="shared" si="104"/>
        <v>#DIV/0!</v>
      </c>
      <c r="BE139" s="1" t="e">
        <f t="shared" si="105"/>
        <v>#DIV/0!</v>
      </c>
    </row>
    <row r="140" spans="7:57" x14ac:dyDescent="0.25">
      <c r="G140">
        <f t="shared" si="106"/>
        <v>0</v>
      </c>
      <c r="M140" s="4" t="b">
        <f t="shared" si="108"/>
        <v>0</v>
      </c>
      <c r="N140" s="3">
        <f t="shared" si="109"/>
        <v>0</v>
      </c>
      <c r="O140" s="4">
        <f t="shared" si="91"/>
        <v>0</v>
      </c>
      <c r="P140">
        <v>2.4E-2</v>
      </c>
      <c r="Q140">
        <f t="shared" si="79"/>
        <v>0</v>
      </c>
      <c r="R140" s="4">
        <f t="shared" si="92"/>
        <v>0</v>
      </c>
      <c r="S140" s="4">
        <f t="shared" si="110"/>
        <v>0</v>
      </c>
      <c r="T140" s="4">
        <f t="shared" si="93"/>
        <v>0</v>
      </c>
      <c r="U140">
        <f t="shared" si="117"/>
        <v>0</v>
      </c>
      <c r="V140">
        <f t="shared" si="94"/>
        <v>0</v>
      </c>
      <c r="W140">
        <v>150</v>
      </c>
      <c r="X140" s="4">
        <f t="shared" si="80"/>
        <v>0</v>
      </c>
      <c r="Y140" s="3">
        <f t="shared" si="95"/>
        <v>0</v>
      </c>
      <c r="Z140" s="3">
        <v>1.4</v>
      </c>
      <c r="AA140" s="3">
        <v>24</v>
      </c>
      <c r="AB140" s="3">
        <f t="shared" si="111"/>
        <v>0</v>
      </c>
      <c r="AC140" s="7">
        <v>67.5</v>
      </c>
      <c r="AD140">
        <f t="shared" si="81"/>
        <v>0.52179707870370362</v>
      </c>
      <c r="AE140">
        <f t="shared" si="112"/>
        <v>0.32122167592592588</v>
      </c>
      <c r="AF140" s="5">
        <f t="shared" si="113"/>
        <v>0</v>
      </c>
      <c r="AG140" t="e">
        <f t="shared" si="107"/>
        <v>#DIV/0!</v>
      </c>
      <c r="AH140" s="1">
        <f t="shared" si="114"/>
        <v>0</v>
      </c>
      <c r="AI140" s="4" t="e">
        <f t="shared" si="115"/>
        <v>#DIV/0!</v>
      </c>
      <c r="AJ140">
        <v>0.19</v>
      </c>
      <c r="AK140" s="4">
        <f t="shared" si="82"/>
        <v>9.730136986301369E-3</v>
      </c>
      <c r="AL140" s="1" t="e">
        <f t="shared" si="116"/>
        <v>#DIV/0!</v>
      </c>
      <c r="AM140" s="2">
        <f t="shared" si="96"/>
        <v>0</v>
      </c>
      <c r="AN140" s="2" t="e">
        <f t="shared" si="97"/>
        <v>#DIV/0!</v>
      </c>
      <c r="AO140">
        <v>15.5</v>
      </c>
      <c r="AP140">
        <f t="shared" si="83"/>
        <v>10.404109589041097</v>
      </c>
      <c r="AQ140">
        <f t="shared" si="84"/>
        <v>5.095890410958904</v>
      </c>
      <c r="AR140">
        <f t="shared" si="85"/>
        <v>2.547945205479452</v>
      </c>
      <c r="AS140">
        <f t="shared" si="86"/>
        <v>0.56054794520547946</v>
      </c>
      <c r="AT140">
        <f t="shared" si="87"/>
        <v>5.6054794520547947E-3</v>
      </c>
      <c r="AU140">
        <f t="shared" si="88"/>
        <v>8.8086105675146773E-3</v>
      </c>
      <c r="AV140" s="1">
        <f t="shared" si="98"/>
        <v>0</v>
      </c>
      <c r="AW140" s="2">
        <f t="shared" si="99"/>
        <v>0</v>
      </c>
      <c r="AX140">
        <f t="shared" si="100"/>
        <v>1.9873972602739727</v>
      </c>
      <c r="AY140">
        <f t="shared" si="89"/>
        <v>3.9747945205479453E-2</v>
      </c>
      <c r="AZ140">
        <f t="shared" si="90"/>
        <v>6.2461056751467715E-2</v>
      </c>
      <c r="BA140" s="1">
        <f t="shared" si="101"/>
        <v>0</v>
      </c>
      <c r="BB140" s="2">
        <f t="shared" si="102"/>
        <v>0</v>
      </c>
      <c r="BC140" s="1" t="e">
        <f t="shared" si="103"/>
        <v>#DIV/0!</v>
      </c>
      <c r="BD140" s="1" t="e">
        <f t="shared" si="104"/>
        <v>#DIV/0!</v>
      </c>
      <c r="BE140" s="1" t="e">
        <f t="shared" si="105"/>
        <v>#DIV/0!</v>
      </c>
    </row>
    <row r="141" spans="7:57" x14ac:dyDescent="0.25">
      <c r="G141">
        <f t="shared" si="106"/>
        <v>0</v>
      </c>
      <c r="M141" s="4" t="b">
        <f t="shared" si="108"/>
        <v>0</v>
      </c>
      <c r="N141" s="3">
        <f t="shared" si="109"/>
        <v>0</v>
      </c>
      <c r="O141" s="4">
        <f t="shared" si="91"/>
        <v>0</v>
      </c>
      <c r="P141">
        <v>2.4E-2</v>
      </c>
      <c r="Q141">
        <f t="shared" si="79"/>
        <v>0</v>
      </c>
      <c r="R141" s="4">
        <f t="shared" si="92"/>
        <v>0</v>
      </c>
      <c r="S141" s="4">
        <f t="shared" si="110"/>
        <v>0</v>
      </c>
      <c r="T141" s="4">
        <f t="shared" si="93"/>
        <v>0</v>
      </c>
      <c r="U141">
        <f t="shared" si="117"/>
        <v>0</v>
      </c>
      <c r="V141">
        <f t="shared" si="94"/>
        <v>0</v>
      </c>
      <c r="W141">
        <v>150</v>
      </c>
      <c r="X141" s="4">
        <f t="shared" si="80"/>
        <v>0</v>
      </c>
      <c r="Y141" s="3">
        <f t="shared" si="95"/>
        <v>0</v>
      </c>
      <c r="Z141" s="3">
        <v>1.4</v>
      </c>
      <c r="AA141" s="3">
        <v>24</v>
      </c>
      <c r="AB141" s="3">
        <f t="shared" si="111"/>
        <v>0</v>
      </c>
      <c r="AC141" s="7">
        <v>67.5</v>
      </c>
      <c r="AD141">
        <f t="shared" si="81"/>
        <v>0.52179707870370362</v>
      </c>
      <c r="AE141">
        <f t="shared" si="112"/>
        <v>0.32122167592592588</v>
      </c>
      <c r="AF141" s="5">
        <f t="shared" si="113"/>
        <v>0</v>
      </c>
      <c r="AG141" t="e">
        <f t="shared" si="107"/>
        <v>#DIV/0!</v>
      </c>
      <c r="AH141" s="1">
        <f t="shared" si="114"/>
        <v>0</v>
      </c>
      <c r="AI141" s="4" t="e">
        <f t="shared" si="115"/>
        <v>#DIV/0!</v>
      </c>
      <c r="AJ141">
        <v>0.19</v>
      </c>
      <c r="AK141" s="4">
        <f t="shared" si="82"/>
        <v>9.730136986301369E-3</v>
      </c>
      <c r="AL141" s="1" t="e">
        <f t="shared" si="116"/>
        <v>#DIV/0!</v>
      </c>
      <c r="AM141" s="2">
        <f t="shared" si="96"/>
        <v>0</v>
      </c>
      <c r="AN141" s="2" t="e">
        <f t="shared" si="97"/>
        <v>#DIV/0!</v>
      </c>
      <c r="AO141">
        <v>15.5</v>
      </c>
      <c r="AP141">
        <f t="shared" si="83"/>
        <v>10.404109589041097</v>
      </c>
      <c r="AQ141">
        <f t="shared" si="84"/>
        <v>5.095890410958904</v>
      </c>
      <c r="AR141">
        <f t="shared" si="85"/>
        <v>2.547945205479452</v>
      </c>
      <c r="AS141">
        <f t="shared" si="86"/>
        <v>0.56054794520547946</v>
      </c>
      <c r="AT141">
        <f t="shared" si="87"/>
        <v>5.6054794520547947E-3</v>
      </c>
      <c r="AU141">
        <f t="shared" si="88"/>
        <v>8.8086105675146773E-3</v>
      </c>
      <c r="AV141" s="1">
        <f t="shared" si="98"/>
        <v>0</v>
      </c>
      <c r="AW141" s="2">
        <f t="shared" si="99"/>
        <v>0</v>
      </c>
      <c r="AX141">
        <f t="shared" si="100"/>
        <v>1.9873972602739727</v>
      </c>
      <c r="AY141">
        <f t="shared" si="89"/>
        <v>3.9747945205479453E-2</v>
      </c>
      <c r="AZ141">
        <f t="shared" si="90"/>
        <v>6.2461056751467715E-2</v>
      </c>
      <c r="BA141" s="1">
        <f t="shared" si="101"/>
        <v>0</v>
      </c>
      <c r="BB141" s="2">
        <f t="shared" si="102"/>
        <v>0</v>
      </c>
      <c r="BC141" s="1" t="e">
        <f t="shared" si="103"/>
        <v>#DIV/0!</v>
      </c>
      <c r="BD141" s="1" t="e">
        <f t="shared" si="104"/>
        <v>#DIV/0!</v>
      </c>
      <c r="BE141" s="1" t="e">
        <f t="shared" si="105"/>
        <v>#DIV/0!</v>
      </c>
    </row>
    <row r="142" spans="7:57" x14ac:dyDescent="0.25">
      <c r="G142">
        <f t="shared" si="106"/>
        <v>0</v>
      </c>
      <c r="M142" s="4" t="b">
        <f t="shared" si="108"/>
        <v>0</v>
      </c>
      <c r="N142" s="3">
        <f t="shared" si="109"/>
        <v>0</v>
      </c>
      <c r="O142" s="4">
        <f t="shared" si="91"/>
        <v>0</v>
      </c>
      <c r="P142">
        <v>2.4E-2</v>
      </c>
      <c r="Q142">
        <f t="shared" si="79"/>
        <v>0</v>
      </c>
      <c r="R142" s="4">
        <f t="shared" si="92"/>
        <v>0</v>
      </c>
      <c r="S142" s="4">
        <f t="shared" si="110"/>
        <v>0</v>
      </c>
      <c r="T142" s="4">
        <f t="shared" si="93"/>
        <v>0</v>
      </c>
      <c r="U142">
        <f t="shared" si="117"/>
        <v>0</v>
      </c>
      <c r="V142">
        <f t="shared" si="94"/>
        <v>0</v>
      </c>
      <c r="W142">
        <v>150</v>
      </c>
      <c r="X142" s="4">
        <f t="shared" si="80"/>
        <v>0</v>
      </c>
      <c r="Y142" s="3">
        <f t="shared" si="95"/>
        <v>0</v>
      </c>
      <c r="Z142" s="3">
        <v>1.4</v>
      </c>
      <c r="AA142" s="3">
        <v>24</v>
      </c>
      <c r="AB142" s="3">
        <f t="shared" si="111"/>
        <v>0</v>
      </c>
      <c r="AC142" s="7">
        <v>67.5</v>
      </c>
      <c r="AD142">
        <f t="shared" si="81"/>
        <v>0.52179707870370362</v>
      </c>
      <c r="AE142">
        <f t="shared" si="112"/>
        <v>0.32122167592592588</v>
      </c>
      <c r="AF142" s="5">
        <f t="shared" si="113"/>
        <v>0</v>
      </c>
      <c r="AG142" t="e">
        <f t="shared" si="107"/>
        <v>#DIV/0!</v>
      </c>
      <c r="AH142" s="1">
        <f t="shared" si="114"/>
        <v>0</v>
      </c>
      <c r="AI142" s="4" t="e">
        <f t="shared" si="115"/>
        <v>#DIV/0!</v>
      </c>
      <c r="AJ142">
        <v>0.19</v>
      </c>
      <c r="AK142" s="4">
        <f t="shared" si="82"/>
        <v>9.730136986301369E-3</v>
      </c>
      <c r="AL142" s="1" t="e">
        <f t="shared" si="116"/>
        <v>#DIV/0!</v>
      </c>
      <c r="AM142" s="2">
        <f t="shared" si="96"/>
        <v>0</v>
      </c>
      <c r="AN142" s="2" t="e">
        <f t="shared" si="97"/>
        <v>#DIV/0!</v>
      </c>
      <c r="AO142">
        <v>15.5</v>
      </c>
      <c r="AP142">
        <f t="shared" si="83"/>
        <v>10.404109589041097</v>
      </c>
      <c r="AQ142">
        <f t="shared" si="84"/>
        <v>5.095890410958904</v>
      </c>
      <c r="AR142">
        <f t="shared" si="85"/>
        <v>2.547945205479452</v>
      </c>
      <c r="AS142">
        <f t="shared" si="86"/>
        <v>0.56054794520547946</v>
      </c>
      <c r="AT142">
        <f t="shared" si="87"/>
        <v>5.6054794520547947E-3</v>
      </c>
      <c r="AU142">
        <f t="shared" si="88"/>
        <v>8.8086105675146773E-3</v>
      </c>
      <c r="AV142" s="1">
        <f t="shared" si="98"/>
        <v>0</v>
      </c>
      <c r="AW142" s="2">
        <f t="shared" si="99"/>
        <v>0</v>
      </c>
      <c r="AX142">
        <f t="shared" si="100"/>
        <v>1.9873972602739727</v>
      </c>
      <c r="AY142">
        <f t="shared" si="89"/>
        <v>3.9747945205479453E-2</v>
      </c>
      <c r="AZ142">
        <f t="shared" si="90"/>
        <v>6.2461056751467715E-2</v>
      </c>
      <c r="BA142" s="1">
        <f t="shared" si="101"/>
        <v>0</v>
      </c>
      <c r="BB142" s="2">
        <f t="shared" si="102"/>
        <v>0</v>
      </c>
      <c r="BC142" s="1" t="e">
        <f t="shared" si="103"/>
        <v>#DIV/0!</v>
      </c>
      <c r="BD142" s="1" t="e">
        <f t="shared" si="104"/>
        <v>#DIV/0!</v>
      </c>
      <c r="BE142" s="1" t="e">
        <f t="shared" si="105"/>
        <v>#DIV/0!</v>
      </c>
    </row>
    <row r="143" spans="7:57" x14ac:dyDescent="0.25">
      <c r="G143">
        <f t="shared" si="106"/>
        <v>0</v>
      </c>
      <c r="M143" s="4" t="b">
        <f t="shared" si="108"/>
        <v>0</v>
      </c>
      <c r="N143" s="3">
        <f t="shared" si="109"/>
        <v>0</v>
      </c>
      <c r="O143" s="4">
        <f t="shared" si="91"/>
        <v>0</v>
      </c>
      <c r="P143">
        <v>2.4E-2</v>
      </c>
      <c r="Q143">
        <f t="shared" si="79"/>
        <v>0</v>
      </c>
      <c r="R143" s="4">
        <f t="shared" si="92"/>
        <v>0</v>
      </c>
      <c r="S143" s="4">
        <f t="shared" si="110"/>
        <v>0</v>
      </c>
      <c r="T143" s="4">
        <f t="shared" si="93"/>
        <v>0</v>
      </c>
      <c r="U143">
        <f t="shared" si="117"/>
        <v>0</v>
      </c>
      <c r="V143">
        <f t="shared" si="94"/>
        <v>0</v>
      </c>
      <c r="W143">
        <v>150</v>
      </c>
      <c r="X143" s="4">
        <f t="shared" si="80"/>
        <v>0</v>
      </c>
      <c r="Y143" s="3">
        <f t="shared" si="95"/>
        <v>0</v>
      </c>
      <c r="Z143" s="3">
        <v>1.4</v>
      </c>
      <c r="AA143" s="3">
        <v>24</v>
      </c>
      <c r="AB143" s="3">
        <f t="shared" si="111"/>
        <v>0</v>
      </c>
      <c r="AC143" s="7">
        <v>67.5</v>
      </c>
      <c r="AD143">
        <f t="shared" si="81"/>
        <v>0.52179707870370362</v>
      </c>
      <c r="AE143">
        <f t="shared" si="112"/>
        <v>0.32122167592592588</v>
      </c>
      <c r="AF143" s="5">
        <f t="shared" si="113"/>
        <v>0</v>
      </c>
      <c r="AG143" t="e">
        <f t="shared" si="107"/>
        <v>#DIV/0!</v>
      </c>
      <c r="AH143" s="1">
        <f t="shared" si="114"/>
        <v>0</v>
      </c>
      <c r="AI143" s="4" t="e">
        <f t="shared" si="115"/>
        <v>#DIV/0!</v>
      </c>
      <c r="AJ143">
        <v>0.19</v>
      </c>
      <c r="AK143" s="4">
        <f t="shared" si="82"/>
        <v>9.730136986301369E-3</v>
      </c>
      <c r="AL143" s="1" t="e">
        <f t="shared" si="116"/>
        <v>#DIV/0!</v>
      </c>
      <c r="AM143" s="2">
        <f t="shared" si="96"/>
        <v>0</v>
      </c>
      <c r="AN143" s="2" t="e">
        <f t="shared" si="97"/>
        <v>#DIV/0!</v>
      </c>
      <c r="AO143">
        <v>15.5</v>
      </c>
      <c r="AP143">
        <f t="shared" si="83"/>
        <v>10.404109589041097</v>
      </c>
      <c r="AQ143">
        <f t="shared" si="84"/>
        <v>5.095890410958904</v>
      </c>
      <c r="AR143">
        <f t="shared" si="85"/>
        <v>2.547945205479452</v>
      </c>
      <c r="AS143">
        <f t="shared" si="86"/>
        <v>0.56054794520547946</v>
      </c>
      <c r="AT143">
        <f t="shared" si="87"/>
        <v>5.6054794520547947E-3</v>
      </c>
      <c r="AU143">
        <f t="shared" si="88"/>
        <v>8.8086105675146773E-3</v>
      </c>
      <c r="AV143" s="1">
        <f t="shared" si="98"/>
        <v>0</v>
      </c>
      <c r="AW143" s="2">
        <f t="shared" si="99"/>
        <v>0</v>
      </c>
      <c r="AX143">
        <f t="shared" si="100"/>
        <v>1.9873972602739727</v>
      </c>
      <c r="AY143">
        <f t="shared" si="89"/>
        <v>3.9747945205479453E-2</v>
      </c>
      <c r="AZ143">
        <f t="shared" si="90"/>
        <v>6.2461056751467715E-2</v>
      </c>
      <c r="BA143" s="1">
        <f t="shared" si="101"/>
        <v>0</v>
      </c>
      <c r="BB143" s="2">
        <f t="shared" si="102"/>
        <v>0</v>
      </c>
      <c r="BC143" s="1" t="e">
        <f t="shared" si="103"/>
        <v>#DIV/0!</v>
      </c>
      <c r="BD143" s="1" t="e">
        <f t="shared" si="104"/>
        <v>#DIV/0!</v>
      </c>
      <c r="BE143" s="1" t="e">
        <f t="shared" si="105"/>
        <v>#DIV/0!</v>
      </c>
    </row>
    <row r="144" spans="7:57" x14ac:dyDescent="0.25">
      <c r="G144">
        <f t="shared" si="106"/>
        <v>0</v>
      </c>
      <c r="M144" s="4" t="b">
        <f t="shared" si="108"/>
        <v>0</v>
      </c>
      <c r="N144" s="3">
        <f t="shared" si="109"/>
        <v>0</v>
      </c>
      <c r="O144" s="4">
        <f t="shared" si="91"/>
        <v>0</v>
      </c>
      <c r="P144">
        <v>2.4E-2</v>
      </c>
      <c r="Q144">
        <f t="shared" si="79"/>
        <v>0</v>
      </c>
      <c r="R144" s="4">
        <f t="shared" si="92"/>
        <v>0</v>
      </c>
      <c r="S144" s="4">
        <f t="shared" si="110"/>
        <v>0</v>
      </c>
      <c r="T144" s="4">
        <f t="shared" si="93"/>
        <v>0</v>
      </c>
      <c r="U144">
        <f t="shared" si="117"/>
        <v>0</v>
      </c>
      <c r="V144">
        <f t="shared" si="94"/>
        <v>0</v>
      </c>
      <c r="W144">
        <v>150</v>
      </c>
      <c r="X144" s="4">
        <f t="shared" si="80"/>
        <v>0</v>
      </c>
      <c r="Y144" s="3">
        <f t="shared" si="95"/>
        <v>0</v>
      </c>
      <c r="Z144" s="3">
        <v>1.4</v>
      </c>
      <c r="AA144" s="3">
        <v>24</v>
      </c>
      <c r="AB144" s="3">
        <f t="shared" si="111"/>
        <v>0</v>
      </c>
      <c r="AC144" s="7">
        <v>67.5</v>
      </c>
      <c r="AD144">
        <f t="shared" si="81"/>
        <v>0.52179707870370362</v>
      </c>
      <c r="AE144">
        <f t="shared" si="112"/>
        <v>0.32122167592592588</v>
      </c>
      <c r="AF144" s="5">
        <f t="shared" si="113"/>
        <v>0</v>
      </c>
      <c r="AG144" t="e">
        <f t="shared" si="107"/>
        <v>#DIV/0!</v>
      </c>
      <c r="AH144" s="1">
        <f t="shared" si="114"/>
        <v>0</v>
      </c>
      <c r="AI144" s="4" t="e">
        <f t="shared" si="115"/>
        <v>#DIV/0!</v>
      </c>
      <c r="AJ144">
        <v>0.19</v>
      </c>
      <c r="AK144" s="4">
        <f t="shared" si="82"/>
        <v>9.730136986301369E-3</v>
      </c>
      <c r="AL144" s="1" t="e">
        <f t="shared" si="116"/>
        <v>#DIV/0!</v>
      </c>
      <c r="AM144" s="2">
        <f t="shared" si="96"/>
        <v>0</v>
      </c>
      <c r="AN144" s="2" t="e">
        <f t="shared" si="97"/>
        <v>#DIV/0!</v>
      </c>
      <c r="AO144">
        <v>15.5</v>
      </c>
      <c r="AP144">
        <f t="shared" si="83"/>
        <v>10.404109589041097</v>
      </c>
      <c r="AQ144">
        <f t="shared" si="84"/>
        <v>5.095890410958904</v>
      </c>
      <c r="AR144">
        <f t="shared" si="85"/>
        <v>2.547945205479452</v>
      </c>
      <c r="AS144">
        <f t="shared" si="86"/>
        <v>0.56054794520547946</v>
      </c>
      <c r="AT144">
        <f t="shared" si="87"/>
        <v>5.6054794520547947E-3</v>
      </c>
      <c r="AU144">
        <f t="shared" si="88"/>
        <v>8.8086105675146773E-3</v>
      </c>
      <c r="AV144" s="1">
        <f t="shared" si="98"/>
        <v>0</v>
      </c>
      <c r="AW144" s="2">
        <f t="shared" si="99"/>
        <v>0</v>
      </c>
      <c r="AX144">
        <f t="shared" si="100"/>
        <v>1.9873972602739727</v>
      </c>
      <c r="AY144">
        <f t="shared" si="89"/>
        <v>3.9747945205479453E-2</v>
      </c>
      <c r="AZ144">
        <f t="shared" si="90"/>
        <v>6.2461056751467715E-2</v>
      </c>
      <c r="BA144" s="1">
        <f t="shared" si="101"/>
        <v>0</v>
      </c>
      <c r="BB144" s="2">
        <f t="shared" si="102"/>
        <v>0</v>
      </c>
      <c r="BC144" s="1" t="e">
        <f t="shared" si="103"/>
        <v>#DIV/0!</v>
      </c>
      <c r="BD144" s="1" t="e">
        <f t="shared" si="104"/>
        <v>#DIV/0!</v>
      </c>
      <c r="BE144" s="1" t="e">
        <f t="shared" si="105"/>
        <v>#DIV/0!</v>
      </c>
    </row>
    <row r="145" spans="5:57" x14ac:dyDescent="0.25">
      <c r="G145">
        <f t="shared" si="106"/>
        <v>0</v>
      </c>
      <c r="M145" s="4" t="b">
        <f t="shared" si="108"/>
        <v>0</v>
      </c>
      <c r="N145" s="3">
        <f t="shared" si="109"/>
        <v>0</v>
      </c>
      <c r="O145" s="4">
        <f t="shared" si="91"/>
        <v>0</v>
      </c>
      <c r="P145">
        <v>2.4E-2</v>
      </c>
      <c r="Q145">
        <f t="shared" si="79"/>
        <v>0</v>
      </c>
      <c r="R145" s="4">
        <f t="shared" si="92"/>
        <v>0</v>
      </c>
      <c r="S145" s="4">
        <f t="shared" si="110"/>
        <v>0</v>
      </c>
      <c r="T145" s="4">
        <f t="shared" si="93"/>
        <v>0</v>
      </c>
      <c r="U145">
        <f t="shared" si="117"/>
        <v>0</v>
      </c>
      <c r="V145">
        <f t="shared" si="94"/>
        <v>0</v>
      </c>
      <c r="W145">
        <v>150</v>
      </c>
      <c r="X145" s="4">
        <f t="shared" si="80"/>
        <v>0</v>
      </c>
      <c r="Y145" s="3">
        <f t="shared" si="95"/>
        <v>0</v>
      </c>
      <c r="Z145" s="3">
        <v>1.4</v>
      </c>
      <c r="AA145" s="3">
        <v>24</v>
      </c>
      <c r="AB145" s="3">
        <f t="shared" si="111"/>
        <v>0</v>
      </c>
      <c r="AC145" s="7">
        <v>67.5</v>
      </c>
      <c r="AD145">
        <f t="shared" si="81"/>
        <v>0.52179707870370362</v>
      </c>
      <c r="AE145">
        <f t="shared" si="112"/>
        <v>0.32122167592592588</v>
      </c>
      <c r="AF145" s="5">
        <f t="shared" si="113"/>
        <v>0</v>
      </c>
      <c r="AG145" t="e">
        <f t="shared" si="107"/>
        <v>#DIV/0!</v>
      </c>
      <c r="AH145" s="1">
        <f t="shared" si="114"/>
        <v>0</v>
      </c>
      <c r="AI145" s="4" t="e">
        <f t="shared" si="115"/>
        <v>#DIV/0!</v>
      </c>
      <c r="AJ145">
        <v>0.19</v>
      </c>
      <c r="AK145" s="4">
        <f t="shared" si="82"/>
        <v>9.730136986301369E-3</v>
      </c>
      <c r="AL145" s="1" t="e">
        <f t="shared" si="116"/>
        <v>#DIV/0!</v>
      </c>
      <c r="AM145" s="2">
        <f t="shared" si="96"/>
        <v>0</v>
      </c>
      <c r="AN145" s="2" t="e">
        <f t="shared" si="97"/>
        <v>#DIV/0!</v>
      </c>
      <c r="AO145">
        <v>15.5</v>
      </c>
      <c r="AP145">
        <f t="shared" si="83"/>
        <v>10.404109589041097</v>
      </c>
      <c r="AQ145">
        <f t="shared" si="84"/>
        <v>5.095890410958904</v>
      </c>
      <c r="AR145">
        <f t="shared" si="85"/>
        <v>2.547945205479452</v>
      </c>
      <c r="AS145">
        <f t="shared" si="86"/>
        <v>0.56054794520547946</v>
      </c>
      <c r="AT145">
        <f t="shared" si="87"/>
        <v>5.6054794520547947E-3</v>
      </c>
      <c r="AU145">
        <f t="shared" si="88"/>
        <v>8.8086105675146773E-3</v>
      </c>
      <c r="AV145" s="1">
        <f t="shared" si="98"/>
        <v>0</v>
      </c>
      <c r="AW145" s="2">
        <f t="shared" si="99"/>
        <v>0</v>
      </c>
      <c r="AX145">
        <f t="shared" si="100"/>
        <v>1.9873972602739727</v>
      </c>
      <c r="AY145">
        <f t="shared" si="89"/>
        <v>3.9747945205479453E-2</v>
      </c>
      <c r="AZ145">
        <f t="shared" si="90"/>
        <v>6.2461056751467715E-2</v>
      </c>
      <c r="BA145" s="1">
        <f t="shared" si="101"/>
        <v>0</v>
      </c>
      <c r="BB145" s="2">
        <f t="shared" si="102"/>
        <v>0</v>
      </c>
      <c r="BC145" s="1" t="e">
        <f t="shared" si="103"/>
        <v>#DIV/0!</v>
      </c>
      <c r="BD145" s="1" t="e">
        <f t="shared" si="104"/>
        <v>#DIV/0!</v>
      </c>
      <c r="BE145" s="1" t="e">
        <f t="shared" si="105"/>
        <v>#DIV/0!</v>
      </c>
    </row>
    <row r="146" spans="5:57" x14ac:dyDescent="0.25">
      <c r="E146" s="6"/>
      <c r="F146" s="6"/>
      <c r="G146">
        <f t="shared" si="106"/>
        <v>0</v>
      </c>
      <c r="M146" s="4" t="b">
        <f t="shared" si="108"/>
        <v>0</v>
      </c>
      <c r="N146" s="3">
        <f t="shared" si="109"/>
        <v>0</v>
      </c>
      <c r="O146" s="4">
        <f t="shared" si="91"/>
        <v>0</v>
      </c>
      <c r="P146">
        <v>2.4E-2</v>
      </c>
      <c r="Q146">
        <f t="shared" si="79"/>
        <v>0</v>
      </c>
      <c r="R146" s="4">
        <f t="shared" si="92"/>
        <v>0</v>
      </c>
      <c r="S146" s="4">
        <f t="shared" si="110"/>
        <v>0</v>
      </c>
      <c r="T146" s="4">
        <f t="shared" si="93"/>
        <v>0</v>
      </c>
      <c r="U146">
        <f t="shared" si="117"/>
        <v>0</v>
      </c>
      <c r="V146">
        <f t="shared" si="94"/>
        <v>0</v>
      </c>
      <c r="W146">
        <v>150</v>
      </c>
      <c r="X146" s="4">
        <f t="shared" si="80"/>
        <v>0</v>
      </c>
      <c r="Y146" s="3">
        <f t="shared" si="95"/>
        <v>0</v>
      </c>
      <c r="Z146" s="3">
        <v>1.4</v>
      </c>
      <c r="AA146" s="3">
        <v>24</v>
      </c>
      <c r="AB146" s="3">
        <f t="shared" si="111"/>
        <v>0</v>
      </c>
      <c r="AC146" s="7">
        <v>67.5</v>
      </c>
      <c r="AD146">
        <f t="shared" si="81"/>
        <v>0.52179707870370362</v>
      </c>
      <c r="AE146">
        <f t="shared" si="112"/>
        <v>0.32122167592592588</v>
      </c>
      <c r="AF146" s="5">
        <f t="shared" si="113"/>
        <v>0</v>
      </c>
      <c r="AG146" t="e">
        <f t="shared" si="107"/>
        <v>#DIV/0!</v>
      </c>
      <c r="AH146" s="1">
        <f t="shared" si="114"/>
        <v>0</v>
      </c>
      <c r="AI146" s="4" t="e">
        <f t="shared" si="115"/>
        <v>#DIV/0!</v>
      </c>
      <c r="AJ146">
        <v>0.19</v>
      </c>
      <c r="AK146" s="4">
        <f t="shared" si="82"/>
        <v>9.730136986301369E-3</v>
      </c>
      <c r="AL146" s="1" t="e">
        <f t="shared" si="116"/>
        <v>#DIV/0!</v>
      </c>
      <c r="AM146" s="2">
        <f t="shared" si="96"/>
        <v>0</v>
      </c>
      <c r="AN146" s="2" t="e">
        <f t="shared" si="97"/>
        <v>#DIV/0!</v>
      </c>
      <c r="AO146">
        <v>15.5</v>
      </c>
      <c r="AP146">
        <f t="shared" si="83"/>
        <v>10.404109589041097</v>
      </c>
      <c r="AQ146">
        <f t="shared" si="84"/>
        <v>5.095890410958904</v>
      </c>
      <c r="AR146">
        <f t="shared" si="85"/>
        <v>2.547945205479452</v>
      </c>
      <c r="AS146">
        <f t="shared" si="86"/>
        <v>0.56054794520547946</v>
      </c>
      <c r="AT146">
        <f t="shared" si="87"/>
        <v>5.6054794520547947E-3</v>
      </c>
      <c r="AU146">
        <f t="shared" si="88"/>
        <v>8.8086105675146773E-3</v>
      </c>
      <c r="AV146" s="1">
        <f t="shared" si="98"/>
        <v>0</v>
      </c>
      <c r="AW146" s="2">
        <f t="shared" si="99"/>
        <v>0</v>
      </c>
      <c r="AX146">
        <f t="shared" si="100"/>
        <v>1.9873972602739727</v>
      </c>
      <c r="AY146">
        <f t="shared" si="89"/>
        <v>3.9747945205479453E-2</v>
      </c>
      <c r="AZ146">
        <f t="shared" si="90"/>
        <v>6.2461056751467715E-2</v>
      </c>
      <c r="BA146" s="1">
        <f t="shared" si="101"/>
        <v>0</v>
      </c>
      <c r="BB146" s="2">
        <f t="shared" si="102"/>
        <v>0</v>
      </c>
      <c r="BC146" s="1" t="e">
        <f t="shared" si="103"/>
        <v>#DIV/0!</v>
      </c>
      <c r="BD146" s="1" t="e">
        <f t="shared" si="104"/>
        <v>#DIV/0!</v>
      </c>
      <c r="BE146" s="1" t="e">
        <f t="shared" si="105"/>
        <v>#DIV/0!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A18"/>
  <sheetViews>
    <sheetView tabSelected="1" workbookViewId="0">
      <selection activeCell="A22" sqref="A22"/>
    </sheetView>
  </sheetViews>
  <sheetFormatPr defaultRowHeight="15" x14ac:dyDescent="0.25"/>
  <cols>
    <col min="1" max="1" width="136.85546875" customWidth="1"/>
    <col min="6" max="6" width="14.85546875" customWidth="1"/>
  </cols>
  <sheetData>
    <row r="1" spans="1:1" x14ac:dyDescent="0.25">
      <c r="A1" s="8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s="4" t="s">
        <v>124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68</v>
      </c>
    </row>
    <row r="10" spans="1:1" x14ac:dyDescent="0.25">
      <c r="A10" t="s">
        <v>69</v>
      </c>
    </row>
    <row r="11" spans="1:1" x14ac:dyDescent="0.25">
      <c r="A11" t="s">
        <v>70</v>
      </c>
    </row>
    <row r="12" spans="1:1" x14ac:dyDescent="0.25">
      <c r="A12" s="4" t="s">
        <v>64</v>
      </c>
    </row>
    <row r="13" spans="1:1" x14ac:dyDescent="0.25">
      <c r="A13" s="12" t="s">
        <v>126</v>
      </c>
    </row>
    <row r="14" spans="1:1" x14ac:dyDescent="0.25">
      <c r="A14" s="13" t="s">
        <v>125</v>
      </c>
    </row>
    <row r="15" spans="1:1" x14ac:dyDescent="0.25">
      <c r="A15" s="4" t="s">
        <v>127</v>
      </c>
    </row>
    <row r="16" spans="1:1" x14ac:dyDescent="0.25">
      <c r="A16" s="1" t="s">
        <v>65</v>
      </c>
    </row>
    <row r="17" spans="1:1" x14ac:dyDescent="0.25">
      <c r="A17" s="1" t="s">
        <v>66</v>
      </c>
    </row>
    <row r="18" spans="1:1" x14ac:dyDescent="0.25">
      <c r="A18" s="1" t="s">
        <v>67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BD71"/>
  <sheetViews>
    <sheetView workbookViewId="0">
      <selection activeCell="K19" sqref="K19"/>
    </sheetView>
  </sheetViews>
  <sheetFormatPr defaultRowHeight="15" x14ac:dyDescent="0.25"/>
  <cols>
    <col min="1" max="2" width="11.42578125" customWidth="1"/>
    <col min="3" max="3" width="10.28515625" hidden="1" customWidth="1"/>
    <col min="4" max="4" width="8.85546875" hidden="1" customWidth="1"/>
    <col min="5" max="5" width="8.28515625" bestFit="1" customWidth="1"/>
    <col min="6" max="6" width="10.42578125" customWidth="1"/>
    <col min="8" max="8" width="10.140625" bestFit="1" customWidth="1"/>
    <col min="9" max="9" width="12.85546875" customWidth="1"/>
    <col min="10" max="10" width="10.140625" bestFit="1" customWidth="1"/>
    <col min="11" max="11" width="9.85546875" customWidth="1"/>
    <col min="12" max="12" width="0" hidden="1" customWidth="1"/>
    <col min="13" max="13" width="8" customWidth="1"/>
    <col min="14" max="14" width="10" hidden="1" customWidth="1"/>
    <col min="15" max="15" width="12.7109375" hidden="1" customWidth="1"/>
    <col min="16" max="16" width="12.140625" hidden="1" customWidth="1"/>
    <col min="17" max="17" width="13.7109375" style="1" customWidth="1"/>
    <col min="18" max="18" width="14" style="1" customWidth="1"/>
    <col min="19" max="19" width="12.85546875" style="1" bestFit="1" customWidth="1"/>
    <col min="20" max="20" width="5.42578125" hidden="1" customWidth="1"/>
    <col min="21" max="21" width="6.140625" hidden="1" customWidth="1"/>
    <col min="22" max="22" width="7.28515625" hidden="1" customWidth="1"/>
    <col min="23" max="23" width="9.28515625" hidden="1" customWidth="1"/>
    <col min="24" max="24" width="8.85546875" hidden="1" customWidth="1"/>
    <col min="25" max="25" width="5.85546875" hidden="1" customWidth="1"/>
    <col min="26" max="27" width="8.85546875" hidden="1" customWidth="1"/>
    <col min="28" max="28" width="8.5703125" hidden="1" customWidth="1"/>
    <col min="29" max="29" width="7.7109375" hidden="1" customWidth="1"/>
    <col min="30" max="30" width="5" hidden="1" customWidth="1"/>
    <col min="31" max="32" width="12" hidden="1" customWidth="1"/>
    <col min="33" max="33" width="8.85546875" hidden="1" customWidth="1"/>
    <col min="34" max="34" width="24.5703125" hidden="1" customWidth="1"/>
    <col min="35" max="35" width="32.5703125" hidden="1" customWidth="1"/>
    <col min="36" max="36" width="8.85546875" hidden="1" customWidth="1"/>
    <col min="37" max="37" width="5" hidden="1" customWidth="1"/>
    <col min="38" max="38" width="4.85546875" hidden="1" customWidth="1"/>
    <col min="39" max="39" width="27.7109375" hidden="1" customWidth="1"/>
    <col min="40" max="40" width="35.7109375" hidden="1" customWidth="1"/>
    <col min="41" max="41" width="6.42578125" hidden="1" customWidth="1"/>
    <col min="42" max="42" width="9.7109375" hidden="1" customWidth="1"/>
    <col min="43" max="43" width="8.85546875" hidden="1" customWidth="1"/>
    <col min="44" max="44" width="14.7109375" hidden="1" customWidth="1"/>
    <col min="45" max="46" width="8.85546875" hidden="1" customWidth="1"/>
    <col min="47" max="47" width="12" hidden="1" customWidth="1"/>
    <col min="48" max="48" width="10" hidden="1" customWidth="1"/>
    <col min="49" max="49" width="26" hidden="1" customWidth="1"/>
    <col min="50" max="50" width="11.7109375" hidden="1" customWidth="1"/>
    <col min="51" max="51" width="10.28515625" hidden="1" customWidth="1"/>
    <col min="52" max="52" width="8.85546875" hidden="1" customWidth="1"/>
    <col min="53" max="53" width="23.7109375" hidden="1" customWidth="1"/>
    <col min="54" max="54" width="21.28515625" style="1" customWidth="1"/>
    <col min="55" max="55" width="18.42578125" style="1" customWidth="1"/>
    <col min="56" max="56" width="21.140625" style="1" customWidth="1"/>
  </cols>
  <sheetData>
    <row r="1" spans="1:56" x14ac:dyDescent="0.25">
      <c r="A1" t="s">
        <v>0</v>
      </c>
      <c r="B1" t="s">
        <v>71</v>
      </c>
      <c r="C1" t="s">
        <v>72</v>
      </c>
      <c r="D1" t="s">
        <v>73</v>
      </c>
      <c r="E1" t="s">
        <v>74</v>
      </c>
      <c r="F1" t="s">
        <v>75</v>
      </c>
      <c r="G1" t="s">
        <v>76</v>
      </c>
      <c r="H1" t="s">
        <v>77</v>
      </c>
      <c r="I1" t="s">
        <v>78</v>
      </c>
      <c r="J1" t="s">
        <v>79</v>
      </c>
      <c r="K1" t="s">
        <v>80</v>
      </c>
      <c r="L1" t="s">
        <v>81</v>
      </c>
      <c r="M1" t="s">
        <v>82</v>
      </c>
      <c r="N1" t="s">
        <v>83</v>
      </c>
      <c r="O1" t="s">
        <v>84</v>
      </c>
      <c r="P1" t="s">
        <v>85</v>
      </c>
      <c r="Q1" s="1" t="s">
        <v>86</v>
      </c>
      <c r="R1" s="1" t="s">
        <v>87</v>
      </c>
      <c r="S1" s="1" t="s">
        <v>88</v>
      </c>
      <c r="T1" t="s">
        <v>89</v>
      </c>
      <c r="U1" t="s">
        <v>90</v>
      </c>
      <c r="V1" t="s">
        <v>91</v>
      </c>
      <c r="W1" t="s">
        <v>7</v>
      </c>
      <c r="X1" t="s">
        <v>8</v>
      </c>
      <c r="Y1" t="s">
        <v>92</v>
      </c>
      <c r="Z1" t="s">
        <v>10</v>
      </c>
      <c r="AA1" t="s">
        <v>11</v>
      </c>
      <c r="AB1" t="s">
        <v>93</v>
      </c>
      <c r="AC1" t="s">
        <v>94</v>
      </c>
      <c r="AD1" t="s">
        <v>18</v>
      </c>
      <c r="AE1" t="s">
        <v>19</v>
      </c>
      <c r="AF1" t="s">
        <v>55</v>
      </c>
      <c r="AG1" t="s">
        <v>95</v>
      </c>
      <c r="AH1" t="s">
        <v>96</v>
      </c>
      <c r="AI1" t="s">
        <v>97</v>
      </c>
      <c r="AJ1" t="s">
        <v>98</v>
      </c>
      <c r="AK1" s="3" t="s">
        <v>23</v>
      </c>
      <c r="AL1" t="s">
        <v>24</v>
      </c>
      <c r="AM1" t="s">
        <v>99</v>
      </c>
      <c r="AN1" t="s">
        <v>100</v>
      </c>
      <c r="AO1" t="s">
        <v>25</v>
      </c>
      <c r="AP1" t="s">
        <v>101</v>
      </c>
      <c r="AQ1" t="s">
        <v>26</v>
      </c>
      <c r="AR1" t="s">
        <v>102</v>
      </c>
      <c r="AS1" t="s">
        <v>28</v>
      </c>
      <c r="AT1" t="s">
        <v>29</v>
      </c>
      <c r="AU1" t="s">
        <v>30</v>
      </c>
      <c r="AV1" t="s">
        <v>103</v>
      </c>
      <c r="AW1" t="s">
        <v>104</v>
      </c>
      <c r="AX1" t="s">
        <v>31</v>
      </c>
      <c r="AY1" t="s">
        <v>32</v>
      </c>
      <c r="AZ1" t="s">
        <v>105</v>
      </c>
      <c r="BA1" t="s">
        <v>106</v>
      </c>
      <c r="BB1" s="1" t="s">
        <v>107</v>
      </c>
      <c r="BC1" s="1" t="s">
        <v>33</v>
      </c>
      <c r="BD1" s="1" t="s">
        <v>114</v>
      </c>
    </row>
    <row r="2" spans="1:56" x14ac:dyDescent="0.25">
      <c r="B2" s="3"/>
      <c r="E2" s="3"/>
      <c r="F2" s="9"/>
      <c r="G2" s="3"/>
      <c r="H2" s="9"/>
      <c r="I2" s="3"/>
      <c r="J2" s="9"/>
      <c r="K2" s="10"/>
      <c r="L2">
        <f t="shared" ref="L2:L65" si="0">J2-H2</f>
        <v>0</v>
      </c>
      <c r="N2" t="str">
        <f t="shared" ref="N2:N65" si="1">IF(M2="DA",1,IF(M2="NE",0,IF(M2="DELOMA",0.5,"")))</f>
        <v/>
      </c>
      <c r="O2" t="e">
        <f t="shared" ref="O2:O65" si="2">N2*L2</f>
        <v>#VALUE!</v>
      </c>
      <c r="P2" t="e">
        <f t="shared" ref="P2:P65" si="3">L2-O2</f>
        <v>#VALUE!</v>
      </c>
      <c r="Q2" s="1" t="e">
        <f t="shared" ref="Q2:Q65" si="4">(K2-G2)/(J2-F2)</f>
        <v>#DIV/0!</v>
      </c>
      <c r="R2" s="1" t="e">
        <f t="shared" ref="R2:R65" si="5">(I2-G2)/(H2-F2)</f>
        <v>#DIV/0!</v>
      </c>
      <c r="S2" s="1" t="e">
        <f t="shared" ref="S2:S65" si="6">(K2-I2)/L2</f>
        <v>#DIV/0!</v>
      </c>
      <c r="T2" t="str">
        <f>IF(E2="M",2.5,IF(E2="Ž",2.1,""))</f>
        <v/>
      </c>
      <c r="U2" t="str">
        <f t="shared" ref="U2:U65" si="7">IF(E2="M",0.35,IF(E2="Ž",0.45,""))</f>
        <v/>
      </c>
      <c r="V2" t="str">
        <f t="shared" ref="V2:V65" si="8">IF(E2="M",0.2714,IF(E2="Ž",0.236,""))</f>
        <v/>
      </c>
      <c r="W2" t="e">
        <f t="shared" ref="W2:W65" si="9">V2*(I2/2+K2/2)^0.75</f>
        <v>#VALUE!</v>
      </c>
      <c r="X2" t="e">
        <f t="shared" ref="X2:X65" si="10">W2*L2</f>
        <v>#VALUE!</v>
      </c>
      <c r="Y2" t="str">
        <f t="shared" ref="Y2:Y65" si="11">IF(M2="DA",0.0107,IF(M2="NE",0.0067,IF(M2="DELOMA",0.0087,"")))</f>
        <v/>
      </c>
      <c r="Z2" t="e">
        <f t="shared" ref="Z2:Z65" si="12">Y2*(K2+I2)/2</f>
        <v>#VALUE!</v>
      </c>
      <c r="AA2" t="e">
        <f t="shared" ref="AA2:AA65" si="13">Z2*L2</f>
        <v>#VALUE!</v>
      </c>
      <c r="AB2" t="e">
        <f t="shared" ref="AB2:AB65" si="14">S2*(T2+0.5*U2*(I2+K2))</f>
        <v>#DIV/0!</v>
      </c>
      <c r="AC2" t="e">
        <f t="shared" ref="AC2:AC65" si="15">AB2*L2</f>
        <v>#DIV/0!</v>
      </c>
      <c r="AD2">
        <v>67.5</v>
      </c>
      <c r="AE2">
        <f t="shared" ref="AE2:AE65" si="16">(1.123-(4.092*0.001*AD2)+(1.126*0.00001*(AD2*AD2))-(25.4/AD2))</f>
        <v>0.52179707870370362</v>
      </c>
      <c r="AF2">
        <f t="shared" ref="AF2:AF65" si="17">(1.164-(5.16*0.001*AD2)+(1.308*0.00001*(AD2*AD2))-(37.4/AD2))</f>
        <v>0.32122167592592588</v>
      </c>
      <c r="AG2" t="e">
        <f t="shared" ref="AG2:AG65" si="18">((W2+Z2)/AE2+AB2/AF2)/(AD2/100)</f>
        <v>#VALUE!</v>
      </c>
      <c r="AH2" t="e">
        <f t="shared" ref="AH2:AH65" si="19">AG2*L2*0.067/55.65</f>
        <v>#VALUE!</v>
      </c>
      <c r="AI2" t="e">
        <f t="shared" ref="AI2:AI65" si="20">AH2*28</f>
        <v>#VALUE!</v>
      </c>
      <c r="AJ2" t="e">
        <f t="shared" ref="AJ2:AJ65" si="21">(AG2*(1-AD2/100)+(0.04*AG2))*(0.92/18.45)</f>
        <v>#VALUE!</v>
      </c>
      <c r="AK2">
        <v>0.19</v>
      </c>
      <c r="AL2" t="str">
        <f t="shared" ref="AL2:AL65" si="22">IF(M2="DA",0.0047,IF(M2="NE",0.02,IF(M2="DELOMA",0.01235,"")))</f>
        <v/>
      </c>
      <c r="AM2" t="e">
        <f t="shared" ref="AM2:AM65" si="23">(AJ2*L2)*(AK2*0.67*AL2)</f>
        <v>#VALUE!</v>
      </c>
      <c r="AN2" t="e">
        <f t="shared" ref="AN2:AN65" si="24">28*AM2</f>
        <v>#VALUE!</v>
      </c>
      <c r="AO2">
        <f t="shared" ref="AO2:AO65" si="25">0.4*15.5</f>
        <v>6.2</v>
      </c>
      <c r="AP2">
        <f t="shared" ref="AP2:AP65" si="26">L2*AO2/365</f>
        <v>0</v>
      </c>
      <c r="AQ2" t="e">
        <f t="shared" ref="AQ2:AQ65" si="27">N2*AP2</f>
        <v>#VALUE!</v>
      </c>
      <c r="AR2" t="e">
        <f t="shared" ref="AR2:AR65" si="28">AP2-AQ2</f>
        <v>#VALUE!</v>
      </c>
      <c r="AS2" t="e">
        <f t="shared" ref="AS2:AS65" si="29">0.5*AR2</f>
        <v>#VALUE!</v>
      </c>
      <c r="AT2" t="e">
        <f t="shared" ref="AT2:AT65" si="30">0.22*AS2</f>
        <v>#VALUE!</v>
      </c>
      <c r="AU2" t="e">
        <f t="shared" ref="AU2:AU65" si="31">0.01*AT2</f>
        <v>#VALUE!</v>
      </c>
      <c r="AV2" t="e">
        <f t="shared" ref="AV2:AV65" si="32">AU2*44/28</f>
        <v>#VALUE!</v>
      </c>
      <c r="AW2" t="e">
        <f t="shared" ref="AW2:AW65" si="33">265*AV2</f>
        <v>#VALUE!</v>
      </c>
      <c r="AX2" t="e">
        <f t="shared" ref="AX2:AX65" si="34">0.78*AS2</f>
        <v>#VALUE!</v>
      </c>
      <c r="AY2" t="e">
        <f>0.02*AX2</f>
        <v>#VALUE!</v>
      </c>
      <c r="AZ2" t="e">
        <f t="shared" ref="AZ2:AZ65" si="35">AY2*44/28</f>
        <v>#VALUE!</v>
      </c>
      <c r="BA2" t="e">
        <f t="shared" ref="BA2:BA65" si="36">265*AZ2</f>
        <v>#VALUE!</v>
      </c>
      <c r="BB2" s="1" t="e">
        <f t="shared" ref="BB2:BB65" si="37">AI2+AN2+AW2+BA2</f>
        <v>#VALUE!</v>
      </c>
      <c r="BC2" s="1" t="e">
        <f t="shared" ref="BC2:BC65" si="38">BB2/L2*365</f>
        <v>#VALUE!</v>
      </c>
      <c r="BD2" s="1" t="e">
        <f>BB2/(K2-I2)</f>
        <v>#VALUE!</v>
      </c>
    </row>
    <row r="3" spans="1:56" x14ac:dyDescent="0.25">
      <c r="B3" s="3"/>
      <c r="E3" s="3"/>
      <c r="F3" s="9"/>
      <c r="G3" s="3"/>
      <c r="H3" s="9"/>
      <c r="I3" s="3"/>
      <c r="J3" s="9"/>
      <c r="K3" s="3"/>
      <c r="L3">
        <f t="shared" si="0"/>
        <v>0</v>
      </c>
      <c r="N3" t="str">
        <f t="shared" si="1"/>
        <v/>
      </c>
      <c r="O3" t="e">
        <f t="shared" si="2"/>
        <v>#VALUE!</v>
      </c>
      <c r="P3" t="e">
        <f t="shared" si="3"/>
        <v>#VALUE!</v>
      </c>
      <c r="Q3" s="1" t="e">
        <f t="shared" si="4"/>
        <v>#DIV/0!</v>
      </c>
      <c r="R3" s="1" t="e">
        <f t="shared" si="5"/>
        <v>#DIV/0!</v>
      </c>
      <c r="S3" s="1" t="e">
        <f t="shared" si="6"/>
        <v>#DIV/0!</v>
      </c>
      <c r="T3" t="str">
        <f t="shared" ref="T3:T65" si="39">IF(E3="M",2.5,IF(E3="Ž",2.1,""))</f>
        <v/>
      </c>
      <c r="U3" t="str">
        <f t="shared" si="7"/>
        <v/>
      </c>
      <c r="V3" t="str">
        <f t="shared" si="8"/>
        <v/>
      </c>
      <c r="W3" t="e">
        <f t="shared" si="9"/>
        <v>#VALUE!</v>
      </c>
      <c r="X3" t="e">
        <f t="shared" si="10"/>
        <v>#VALUE!</v>
      </c>
      <c r="Y3" t="str">
        <f t="shared" si="11"/>
        <v/>
      </c>
      <c r="Z3" t="e">
        <f t="shared" si="12"/>
        <v>#VALUE!</v>
      </c>
      <c r="AA3" t="e">
        <f t="shared" si="13"/>
        <v>#VALUE!</v>
      </c>
      <c r="AB3" t="e">
        <f t="shared" si="14"/>
        <v>#DIV/0!</v>
      </c>
      <c r="AC3" t="e">
        <f t="shared" si="15"/>
        <v>#DIV/0!</v>
      </c>
      <c r="AD3">
        <v>67.5</v>
      </c>
      <c r="AE3">
        <f t="shared" si="16"/>
        <v>0.52179707870370362</v>
      </c>
      <c r="AF3">
        <f t="shared" si="17"/>
        <v>0.32122167592592588</v>
      </c>
      <c r="AG3" t="e">
        <f t="shared" si="18"/>
        <v>#VALUE!</v>
      </c>
      <c r="AH3" t="e">
        <f t="shared" si="19"/>
        <v>#VALUE!</v>
      </c>
      <c r="AI3" t="e">
        <f t="shared" si="20"/>
        <v>#VALUE!</v>
      </c>
      <c r="AJ3" t="e">
        <f t="shared" si="21"/>
        <v>#VALUE!</v>
      </c>
      <c r="AK3">
        <v>0.19</v>
      </c>
      <c r="AL3" t="str">
        <f t="shared" si="22"/>
        <v/>
      </c>
      <c r="AM3" t="e">
        <f t="shared" si="23"/>
        <v>#VALUE!</v>
      </c>
      <c r="AN3" t="e">
        <f t="shared" si="24"/>
        <v>#VALUE!</v>
      </c>
      <c r="AO3">
        <f t="shared" si="25"/>
        <v>6.2</v>
      </c>
      <c r="AP3">
        <f t="shared" si="26"/>
        <v>0</v>
      </c>
      <c r="AQ3" t="e">
        <f t="shared" si="27"/>
        <v>#VALUE!</v>
      </c>
      <c r="AR3" t="e">
        <f t="shared" si="28"/>
        <v>#VALUE!</v>
      </c>
      <c r="AS3" t="e">
        <f t="shared" si="29"/>
        <v>#VALUE!</v>
      </c>
      <c r="AT3" t="e">
        <f t="shared" si="30"/>
        <v>#VALUE!</v>
      </c>
      <c r="AU3" t="e">
        <f t="shared" si="31"/>
        <v>#VALUE!</v>
      </c>
      <c r="AV3" t="e">
        <f t="shared" si="32"/>
        <v>#VALUE!</v>
      </c>
      <c r="AW3" t="e">
        <f t="shared" si="33"/>
        <v>#VALUE!</v>
      </c>
      <c r="AX3" t="e">
        <f t="shared" si="34"/>
        <v>#VALUE!</v>
      </c>
      <c r="AY3" t="e">
        <f t="shared" ref="AY3:AY66" si="40">0.02*AX3</f>
        <v>#VALUE!</v>
      </c>
      <c r="AZ3" t="e">
        <f t="shared" si="35"/>
        <v>#VALUE!</v>
      </c>
      <c r="BA3" t="e">
        <f t="shared" si="36"/>
        <v>#VALUE!</v>
      </c>
      <c r="BB3" s="1" t="e">
        <f t="shared" si="37"/>
        <v>#VALUE!</v>
      </c>
      <c r="BC3" s="1" t="e">
        <f t="shared" si="38"/>
        <v>#VALUE!</v>
      </c>
      <c r="BD3" s="1" t="e">
        <f t="shared" ref="BD3:BD66" si="41">BB3/(K3-I3)</f>
        <v>#VALUE!</v>
      </c>
    </row>
    <row r="4" spans="1:56" x14ac:dyDescent="0.25">
      <c r="B4" s="3"/>
      <c r="E4" s="3"/>
      <c r="F4" s="9"/>
      <c r="G4" s="3"/>
      <c r="H4" s="9"/>
      <c r="I4" s="3"/>
      <c r="J4" s="9"/>
      <c r="K4" s="10"/>
      <c r="L4">
        <f t="shared" si="0"/>
        <v>0</v>
      </c>
      <c r="N4" t="str">
        <f t="shared" si="1"/>
        <v/>
      </c>
      <c r="O4" t="e">
        <f t="shared" si="2"/>
        <v>#VALUE!</v>
      </c>
      <c r="P4" t="e">
        <f t="shared" si="3"/>
        <v>#VALUE!</v>
      </c>
      <c r="Q4" s="1" t="e">
        <f t="shared" si="4"/>
        <v>#DIV/0!</v>
      </c>
      <c r="R4" s="1" t="e">
        <f t="shared" si="5"/>
        <v>#DIV/0!</v>
      </c>
      <c r="S4" s="1" t="e">
        <f t="shared" si="6"/>
        <v>#DIV/0!</v>
      </c>
      <c r="T4" t="str">
        <f t="shared" si="39"/>
        <v/>
      </c>
      <c r="U4" t="str">
        <f t="shared" si="7"/>
        <v/>
      </c>
      <c r="V4" t="str">
        <f t="shared" si="8"/>
        <v/>
      </c>
      <c r="W4" t="e">
        <f t="shared" si="9"/>
        <v>#VALUE!</v>
      </c>
      <c r="X4" t="e">
        <f t="shared" si="10"/>
        <v>#VALUE!</v>
      </c>
      <c r="Y4" t="str">
        <f t="shared" si="11"/>
        <v/>
      </c>
      <c r="Z4" t="e">
        <f t="shared" si="12"/>
        <v>#VALUE!</v>
      </c>
      <c r="AA4" t="e">
        <f t="shared" si="13"/>
        <v>#VALUE!</v>
      </c>
      <c r="AB4" t="e">
        <f t="shared" si="14"/>
        <v>#DIV/0!</v>
      </c>
      <c r="AC4" t="e">
        <f t="shared" si="15"/>
        <v>#DIV/0!</v>
      </c>
      <c r="AD4">
        <v>67.5</v>
      </c>
      <c r="AE4">
        <f t="shared" si="16"/>
        <v>0.52179707870370362</v>
      </c>
      <c r="AF4">
        <f t="shared" si="17"/>
        <v>0.32122167592592588</v>
      </c>
      <c r="AG4" t="e">
        <f t="shared" si="18"/>
        <v>#VALUE!</v>
      </c>
      <c r="AH4" t="e">
        <f t="shared" si="19"/>
        <v>#VALUE!</v>
      </c>
      <c r="AI4" t="e">
        <f t="shared" si="20"/>
        <v>#VALUE!</v>
      </c>
      <c r="AJ4" t="e">
        <f t="shared" si="21"/>
        <v>#VALUE!</v>
      </c>
      <c r="AK4">
        <v>0.19</v>
      </c>
      <c r="AL4" t="str">
        <f t="shared" si="22"/>
        <v/>
      </c>
      <c r="AM4" t="e">
        <f t="shared" si="23"/>
        <v>#VALUE!</v>
      </c>
      <c r="AN4" t="e">
        <f t="shared" si="24"/>
        <v>#VALUE!</v>
      </c>
      <c r="AO4">
        <f t="shared" si="25"/>
        <v>6.2</v>
      </c>
      <c r="AP4">
        <f t="shared" si="26"/>
        <v>0</v>
      </c>
      <c r="AQ4" t="e">
        <f t="shared" si="27"/>
        <v>#VALUE!</v>
      </c>
      <c r="AR4" t="e">
        <f t="shared" si="28"/>
        <v>#VALUE!</v>
      </c>
      <c r="AS4" t="e">
        <f t="shared" si="29"/>
        <v>#VALUE!</v>
      </c>
      <c r="AT4" t="e">
        <f t="shared" si="30"/>
        <v>#VALUE!</v>
      </c>
      <c r="AU4" t="e">
        <f t="shared" si="31"/>
        <v>#VALUE!</v>
      </c>
      <c r="AV4" t="e">
        <f t="shared" si="32"/>
        <v>#VALUE!</v>
      </c>
      <c r="AW4" t="e">
        <f t="shared" si="33"/>
        <v>#VALUE!</v>
      </c>
      <c r="AX4" t="e">
        <f t="shared" si="34"/>
        <v>#VALUE!</v>
      </c>
      <c r="AY4" t="e">
        <f t="shared" si="40"/>
        <v>#VALUE!</v>
      </c>
      <c r="AZ4" t="e">
        <f t="shared" si="35"/>
        <v>#VALUE!</v>
      </c>
      <c r="BA4" t="e">
        <f t="shared" si="36"/>
        <v>#VALUE!</v>
      </c>
      <c r="BB4" s="1" t="e">
        <f t="shared" si="37"/>
        <v>#VALUE!</v>
      </c>
      <c r="BC4" s="1" t="e">
        <f t="shared" si="38"/>
        <v>#VALUE!</v>
      </c>
      <c r="BD4" s="1" t="e">
        <f t="shared" si="41"/>
        <v>#VALUE!</v>
      </c>
    </row>
    <row r="5" spans="1:56" x14ac:dyDescent="0.25">
      <c r="B5" s="3"/>
      <c r="E5" s="3"/>
      <c r="F5" s="9"/>
      <c r="G5" s="3"/>
      <c r="H5" s="9"/>
      <c r="I5" s="3"/>
      <c r="J5" s="9"/>
      <c r="K5" s="3"/>
      <c r="L5">
        <f t="shared" si="0"/>
        <v>0</v>
      </c>
      <c r="N5" t="str">
        <f t="shared" si="1"/>
        <v/>
      </c>
      <c r="O5" t="e">
        <f t="shared" si="2"/>
        <v>#VALUE!</v>
      </c>
      <c r="P5" t="e">
        <f t="shared" si="3"/>
        <v>#VALUE!</v>
      </c>
      <c r="Q5" s="1" t="e">
        <f t="shared" si="4"/>
        <v>#DIV/0!</v>
      </c>
      <c r="R5" s="1" t="e">
        <f t="shared" si="5"/>
        <v>#DIV/0!</v>
      </c>
      <c r="S5" s="1" t="e">
        <f t="shared" si="6"/>
        <v>#DIV/0!</v>
      </c>
      <c r="T5" t="str">
        <f t="shared" si="39"/>
        <v/>
      </c>
      <c r="U5" t="str">
        <f t="shared" si="7"/>
        <v/>
      </c>
      <c r="V5" t="str">
        <f t="shared" si="8"/>
        <v/>
      </c>
      <c r="W5" t="e">
        <f t="shared" si="9"/>
        <v>#VALUE!</v>
      </c>
      <c r="X5" t="e">
        <f t="shared" si="10"/>
        <v>#VALUE!</v>
      </c>
      <c r="Y5" t="str">
        <f t="shared" si="11"/>
        <v/>
      </c>
      <c r="Z5" t="e">
        <f t="shared" si="12"/>
        <v>#VALUE!</v>
      </c>
      <c r="AA5" t="e">
        <f t="shared" si="13"/>
        <v>#VALUE!</v>
      </c>
      <c r="AB5" t="e">
        <f t="shared" si="14"/>
        <v>#DIV/0!</v>
      </c>
      <c r="AC5" t="e">
        <f t="shared" si="15"/>
        <v>#DIV/0!</v>
      </c>
      <c r="AD5">
        <v>67.5</v>
      </c>
      <c r="AE5">
        <f t="shared" si="16"/>
        <v>0.52179707870370362</v>
      </c>
      <c r="AF5">
        <f t="shared" si="17"/>
        <v>0.32122167592592588</v>
      </c>
      <c r="AG5" t="e">
        <f t="shared" si="18"/>
        <v>#VALUE!</v>
      </c>
      <c r="AH5" t="e">
        <f t="shared" si="19"/>
        <v>#VALUE!</v>
      </c>
      <c r="AI5" t="e">
        <f t="shared" si="20"/>
        <v>#VALUE!</v>
      </c>
      <c r="AJ5" t="e">
        <f t="shared" si="21"/>
        <v>#VALUE!</v>
      </c>
      <c r="AK5">
        <v>0.19</v>
      </c>
      <c r="AL5" t="str">
        <f t="shared" si="22"/>
        <v/>
      </c>
      <c r="AM5" t="e">
        <f t="shared" si="23"/>
        <v>#VALUE!</v>
      </c>
      <c r="AN5" t="e">
        <f t="shared" si="24"/>
        <v>#VALUE!</v>
      </c>
      <c r="AO5">
        <f t="shared" si="25"/>
        <v>6.2</v>
      </c>
      <c r="AP5">
        <f t="shared" si="26"/>
        <v>0</v>
      </c>
      <c r="AQ5" t="e">
        <f t="shared" si="27"/>
        <v>#VALUE!</v>
      </c>
      <c r="AR5" t="e">
        <f t="shared" si="28"/>
        <v>#VALUE!</v>
      </c>
      <c r="AS5" t="e">
        <f t="shared" si="29"/>
        <v>#VALUE!</v>
      </c>
      <c r="AT5" t="e">
        <f t="shared" si="30"/>
        <v>#VALUE!</v>
      </c>
      <c r="AU5" t="e">
        <f t="shared" si="31"/>
        <v>#VALUE!</v>
      </c>
      <c r="AV5" t="e">
        <f t="shared" si="32"/>
        <v>#VALUE!</v>
      </c>
      <c r="AW5" t="e">
        <f t="shared" si="33"/>
        <v>#VALUE!</v>
      </c>
      <c r="AX5" t="e">
        <f t="shared" si="34"/>
        <v>#VALUE!</v>
      </c>
      <c r="AY5" t="e">
        <f t="shared" si="40"/>
        <v>#VALUE!</v>
      </c>
      <c r="AZ5" t="e">
        <f t="shared" si="35"/>
        <v>#VALUE!</v>
      </c>
      <c r="BA5" t="e">
        <f t="shared" si="36"/>
        <v>#VALUE!</v>
      </c>
      <c r="BB5" s="1" t="e">
        <f t="shared" si="37"/>
        <v>#VALUE!</v>
      </c>
      <c r="BC5" s="1" t="e">
        <f t="shared" si="38"/>
        <v>#VALUE!</v>
      </c>
      <c r="BD5" s="1" t="e">
        <f t="shared" si="41"/>
        <v>#VALUE!</v>
      </c>
    </row>
    <row r="6" spans="1:56" x14ac:dyDescent="0.25">
      <c r="B6" s="3"/>
      <c r="E6" s="3"/>
      <c r="F6" s="9"/>
      <c r="G6" s="3"/>
      <c r="H6" s="9"/>
      <c r="I6" s="3"/>
      <c r="J6" s="9"/>
      <c r="K6" s="3"/>
      <c r="L6">
        <f t="shared" si="0"/>
        <v>0</v>
      </c>
      <c r="N6" t="str">
        <f t="shared" si="1"/>
        <v/>
      </c>
      <c r="O6" t="e">
        <f t="shared" si="2"/>
        <v>#VALUE!</v>
      </c>
      <c r="P6" t="e">
        <f t="shared" si="3"/>
        <v>#VALUE!</v>
      </c>
      <c r="Q6" s="1" t="e">
        <f t="shared" si="4"/>
        <v>#DIV/0!</v>
      </c>
      <c r="R6" s="1" t="e">
        <f t="shared" si="5"/>
        <v>#DIV/0!</v>
      </c>
      <c r="S6" s="1" t="e">
        <f t="shared" si="6"/>
        <v>#DIV/0!</v>
      </c>
      <c r="T6" t="str">
        <f t="shared" si="39"/>
        <v/>
      </c>
      <c r="U6" t="str">
        <f t="shared" si="7"/>
        <v/>
      </c>
      <c r="V6" t="str">
        <f t="shared" si="8"/>
        <v/>
      </c>
      <c r="W6" t="e">
        <f t="shared" si="9"/>
        <v>#VALUE!</v>
      </c>
      <c r="X6" t="e">
        <f t="shared" si="10"/>
        <v>#VALUE!</v>
      </c>
      <c r="Y6" t="str">
        <f t="shared" si="11"/>
        <v/>
      </c>
      <c r="Z6" t="e">
        <f t="shared" si="12"/>
        <v>#VALUE!</v>
      </c>
      <c r="AA6" t="e">
        <f t="shared" si="13"/>
        <v>#VALUE!</v>
      </c>
      <c r="AB6" t="e">
        <f t="shared" si="14"/>
        <v>#DIV/0!</v>
      </c>
      <c r="AC6" t="e">
        <f t="shared" si="15"/>
        <v>#DIV/0!</v>
      </c>
      <c r="AD6">
        <v>67.5</v>
      </c>
      <c r="AE6">
        <f t="shared" si="16"/>
        <v>0.52179707870370362</v>
      </c>
      <c r="AF6">
        <f t="shared" si="17"/>
        <v>0.32122167592592588</v>
      </c>
      <c r="AG6" t="e">
        <f t="shared" si="18"/>
        <v>#VALUE!</v>
      </c>
      <c r="AH6" t="e">
        <f t="shared" si="19"/>
        <v>#VALUE!</v>
      </c>
      <c r="AI6" t="e">
        <f t="shared" si="20"/>
        <v>#VALUE!</v>
      </c>
      <c r="AJ6" t="e">
        <f t="shared" si="21"/>
        <v>#VALUE!</v>
      </c>
      <c r="AK6">
        <v>0.19</v>
      </c>
      <c r="AL6" t="str">
        <f t="shared" si="22"/>
        <v/>
      </c>
      <c r="AM6" t="e">
        <f t="shared" si="23"/>
        <v>#VALUE!</v>
      </c>
      <c r="AN6" t="e">
        <f t="shared" si="24"/>
        <v>#VALUE!</v>
      </c>
      <c r="AO6">
        <f t="shared" si="25"/>
        <v>6.2</v>
      </c>
      <c r="AP6">
        <f t="shared" si="26"/>
        <v>0</v>
      </c>
      <c r="AQ6" t="e">
        <f t="shared" si="27"/>
        <v>#VALUE!</v>
      </c>
      <c r="AR6" t="e">
        <f t="shared" si="28"/>
        <v>#VALUE!</v>
      </c>
      <c r="AS6" t="e">
        <f t="shared" si="29"/>
        <v>#VALUE!</v>
      </c>
      <c r="AT6" t="e">
        <f t="shared" si="30"/>
        <v>#VALUE!</v>
      </c>
      <c r="AU6" t="e">
        <f t="shared" si="31"/>
        <v>#VALUE!</v>
      </c>
      <c r="AV6" t="e">
        <f t="shared" si="32"/>
        <v>#VALUE!</v>
      </c>
      <c r="AW6" t="e">
        <f t="shared" si="33"/>
        <v>#VALUE!</v>
      </c>
      <c r="AX6" t="e">
        <f t="shared" si="34"/>
        <v>#VALUE!</v>
      </c>
      <c r="AY6" t="e">
        <f t="shared" si="40"/>
        <v>#VALUE!</v>
      </c>
      <c r="AZ6" t="e">
        <f t="shared" si="35"/>
        <v>#VALUE!</v>
      </c>
      <c r="BA6" t="e">
        <f t="shared" si="36"/>
        <v>#VALUE!</v>
      </c>
      <c r="BB6" s="1" t="e">
        <f t="shared" si="37"/>
        <v>#VALUE!</v>
      </c>
      <c r="BC6" s="1" t="e">
        <f t="shared" si="38"/>
        <v>#VALUE!</v>
      </c>
      <c r="BD6" s="1" t="e">
        <f t="shared" si="41"/>
        <v>#VALUE!</v>
      </c>
    </row>
    <row r="7" spans="1:56" x14ac:dyDescent="0.25">
      <c r="B7" s="3"/>
      <c r="E7" s="3"/>
      <c r="F7" s="9"/>
      <c r="G7" s="3"/>
      <c r="H7" s="9"/>
      <c r="I7" s="3"/>
      <c r="J7" s="9"/>
      <c r="K7" s="3"/>
      <c r="L7">
        <f t="shared" si="0"/>
        <v>0</v>
      </c>
      <c r="N7" t="str">
        <f t="shared" si="1"/>
        <v/>
      </c>
      <c r="O7" t="e">
        <f t="shared" si="2"/>
        <v>#VALUE!</v>
      </c>
      <c r="P7" t="e">
        <f t="shared" si="3"/>
        <v>#VALUE!</v>
      </c>
      <c r="Q7" s="1" t="e">
        <f t="shared" si="4"/>
        <v>#DIV/0!</v>
      </c>
      <c r="R7" s="1" t="e">
        <f t="shared" si="5"/>
        <v>#DIV/0!</v>
      </c>
      <c r="S7" s="1" t="e">
        <f t="shared" si="6"/>
        <v>#DIV/0!</v>
      </c>
      <c r="T7" t="str">
        <f t="shared" si="39"/>
        <v/>
      </c>
      <c r="U7" t="str">
        <f t="shared" si="7"/>
        <v/>
      </c>
      <c r="V7" t="str">
        <f t="shared" si="8"/>
        <v/>
      </c>
      <c r="W7" t="e">
        <f t="shared" si="9"/>
        <v>#VALUE!</v>
      </c>
      <c r="X7" t="e">
        <f t="shared" si="10"/>
        <v>#VALUE!</v>
      </c>
      <c r="Y7" t="str">
        <f t="shared" si="11"/>
        <v/>
      </c>
      <c r="Z7" t="e">
        <f t="shared" si="12"/>
        <v>#VALUE!</v>
      </c>
      <c r="AA7" t="e">
        <f t="shared" si="13"/>
        <v>#VALUE!</v>
      </c>
      <c r="AB7" t="e">
        <f t="shared" si="14"/>
        <v>#DIV/0!</v>
      </c>
      <c r="AC7" t="e">
        <f t="shared" si="15"/>
        <v>#DIV/0!</v>
      </c>
      <c r="AD7">
        <v>67.5</v>
      </c>
      <c r="AE7">
        <f t="shared" si="16"/>
        <v>0.52179707870370362</v>
      </c>
      <c r="AF7">
        <f t="shared" si="17"/>
        <v>0.32122167592592588</v>
      </c>
      <c r="AG7" t="e">
        <f t="shared" si="18"/>
        <v>#VALUE!</v>
      </c>
      <c r="AH7" t="e">
        <f t="shared" si="19"/>
        <v>#VALUE!</v>
      </c>
      <c r="AI7" t="e">
        <f t="shared" si="20"/>
        <v>#VALUE!</v>
      </c>
      <c r="AJ7" t="e">
        <f t="shared" si="21"/>
        <v>#VALUE!</v>
      </c>
      <c r="AK7">
        <v>0.19</v>
      </c>
      <c r="AL7" t="str">
        <f t="shared" si="22"/>
        <v/>
      </c>
      <c r="AM7" t="e">
        <f t="shared" si="23"/>
        <v>#VALUE!</v>
      </c>
      <c r="AN7" t="e">
        <f t="shared" si="24"/>
        <v>#VALUE!</v>
      </c>
      <c r="AO7">
        <f t="shared" si="25"/>
        <v>6.2</v>
      </c>
      <c r="AP7">
        <f t="shared" si="26"/>
        <v>0</v>
      </c>
      <c r="AQ7" t="e">
        <f t="shared" si="27"/>
        <v>#VALUE!</v>
      </c>
      <c r="AR7" t="e">
        <f t="shared" si="28"/>
        <v>#VALUE!</v>
      </c>
      <c r="AS7" t="e">
        <f t="shared" si="29"/>
        <v>#VALUE!</v>
      </c>
      <c r="AT7" t="e">
        <f t="shared" si="30"/>
        <v>#VALUE!</v>
      </c>
      <c r="AU7" t="e">
        <f t="shared" si="31"/>
        <v>#VALUE!</v>
      </c>
      <c r="AV7" t="e">
        <f t="shared" si="32"/>
        <v>#VALUE!</v>
      </c>
      <c r="AW7" t="e">
        <f t="shared" si="33"/>
        <v>#VALUE!</v>
      </c>
      <c r="AX7" t="e">
        <f t="shared" si="34"/>
        <v>#VALUE!</v>
      </c>
      <c r="AY7" t="e">
        <f t="shared" si="40"/>
        <v>#VALUE!</v>
      </c>
      <c r="AZ7" t="e">
        <f t="shared" si="35"/>
        <v>#VALUE!</v>
      </c>
      <c r="BA7" t="e">
        <f t="shared" si="36"/>
        <v>#VALUE!</v>
      </c>
      <c r="BB7" s="1" t="e">
        <f t="shared" si="37"/>
        <v>#VALUE!</v>
      </c>
      <c r="BC7" s="1" t="e">
        <f t="shared" si="38"/>
        <v>#VALUE!</v>
      </c>
      <c r="BD7" s="1" t="e">
        <f t="shared" si="41"/>
        <v>#VALUE!</v>
      </c>
    </row>
    <row r="8" spans="1:56" x14ac:dyDescent="0.25">
      <c r="B8" s="3"/>
      <c r="E8" s="3"/>
      <c r="F8" s="9"/>
      <c r="G8" s="3"/>
      <c r="H8" s="9"/>
      <c r="I8" s="3"/>
      <c r="J8" s="9"/>
      <c r="K8" s="3"/>
      <c r="L8">
        <f t="shared" si="0"/>
        <v>0</v>
      </c>
      <c r="N8" t="str">
        <f t="shared" si="1"/>
        <v/>
      </c>
      <c r="O8" t="e">
        <f t="shared" si="2"/>
        <v>#VALUE!</v>
      </c>
      <c r="P8" t="e">
        <f t="shared" si="3"/>
        <v>#VALUE!</v>
      </c>
      <c r="Q8" s="1" t="e">
        <f t="shared" si="4"/>
        <v>#DIV/0!</v>
      </c>
      <c r="R8" s="1" t="e">
        <f t="shared" si="5"/>
        <v>#DIV/0!</v>
      </c>
      <c r="S8" s="1" t="e">
        <f t="shared" si="6"/>
        <v>#DIV/0!</v>
      </c>
      <c r="T8" t="str">
        <f t="shared" si="39"/>
        <v/>
      </c>
      <c r="U8" t="str">
        <f t="shared" si="7"/>
        <v/>
      </c>
      <c r="V8" t="str">
        <f t="shared" si="8"/>
        <v/>
      </c>
      <c r="W8" t="e">
        <f t="shared" si="9"/>
        <v>#VALUE!</v>
      </c>
      <c r="X8" t="e">
        <f t="shared" si="10"/>
        <v>#VALUE!</v>
      </c>
      <c r="Y8" t="str">
        <f t="shared" si="11"/>
        <v/>
      </c>
      <c r="Z8" t="e">
        <f t="shared" si="12"/>
        <v>#VALUE!</v>
      </c>
      <c r="AA8" t="e">
        <f t="shared" si="13"/>
        <v>#VALUE!</v>
      </c>
      <c r="AB8" t="e">
        <f t="shared" si="14"/>
        <v>#DIV/0!</v>
      </c>
      <c r="AC8" t="e">
        <f t="shared" si="15"/>
        <v>#DIV/0!</v>
      </c>
      <c r="AD8">
        <v>67.5</v>
      </c>
      <c r="AE8">
        <f t="shared" si="16"/>
        <v>0.52179707870370362</v>
      </c>
      <c r="AF8">
        <f t="shared" si="17"/>
        <v>0.32122167592592588</v>
      </c>
      <c r="AG8" t="e">
        <f t="shared" si="18"/>
        <v>#VALUE!</v>
      </c>
      <c r="AH8" t="e">
        <f t="shared" si="19"/>
        <v>#VALUE!</v>
      </c>
      <c r="AI8" t="e">
        <f t="shared" si="20"/>
        <v>#VALUE!</v>
      </c>
      <c r="AJ8" t="e">
        <f t="shared" si="21"/>
        <v>#VALUE!</v>
      </c>
      <c r="AK8">
        <v>0.19</v>
      </c>
      <c r="AL8" t="str">
        <f t="shared" si="22"/>
        <v/>
      </c>
      <c r="AM8" t="e">
        <f t="shared" si="23"/>
        <v>#VALUE!</v>
      </c>
      <c r="AN8" t="e">
        <f t="shared" si="24"/>
        <v>#VALUE!</v>
      </c>
      <c r="AO8">
        <f t="shared" si="25"/>
        <v>6.2</v>
      </c>
      <c r="AP8">
        <f t="shared" si="26"/>
        <v>0</v>
      </c>
      <c r="AQ8" t="e">
        <f t="shared" si="27"/>
        <v>#VALUE!</v>
      </c>
      <c r="AR8" t="e">
        <f t="shared" si="28"/>
        <v>#VALUE!</v>
      </c>
      <c r="AS8" t="e">
        <f t="shared" si="29"/>
        <v>#VALUE!</v>
      </c>
      <c r="AT8" t="e">
        <f t="shared" si="30"/>
        <v>#VALUE!</v>
      </c>
      <c r="AU8" t="e">
        <f t="shared" si="31"/>
        <v>#VALUE!</v>
      </c>
      <c r="AV8" t="e">
        <f t="shared" si="32"/>
        <v>#VALUE!</v>
      </c>
      <c r="AW8" t="e">
        <f t="shared" si="33"/>
        <v>#VALUE!</v>
      </c>
      <c r="AX8" t="e">
        <f t="shared" si="34"/>
        <v>#VALUE!</v>
      </c>
      <c r="AY8" t="e">
        <f t="shared" si="40"/>
        <v>#VALUE!</v>
      </c>
      <c r="AZ8" t="e">
        <f t="shared" si="35"/>
        <v>#VALUE!</v>
      </c>
      <c r="BA8" t="e">
        <f t="shared" si="36"/>
        <v>#VALUE!</v>
      </c>
      <c r="BB8" s="1" t="e">
        <f t="shared" si="37"/>
        <v>#VALUE!</v>
      </c>
      <c r="BC8" s="1" t="e">
        <f t="shared" si="38"/>
        <v>#VALUE!</v>
      </c>
      <c r="BD8" s="1" t="e">
        <f t="shared" si="41"/>
        <v>#VALUE!</v>
      </c>
    </row>
    <row r="9" spans="1:56" x14ac:dyDescent="0.25">
      <c r="B9" s="3"/>
      <c r="E9" s="3"/>
      <c r="F9" s="9"/>
      <c r="G9" s="3"/>
      <c r="H9" s="9"/>
      <c r="I9" s="3"/>
      <c r="J9" s="9"/>
      <c r="K9" s="10"/>
      <c r="L9">
        <f t="shared" si="0"/>
        <v>0</v>
      </c>
      <c r="N9" t="str">
        <f t="shared" si="1"/>
        <v/>
      </c>
      <c r="O9" t="e">
        <f t="shared" si="2"/>
        <v>#VALUE!</v>
      </c>
      <c r="P9" t="e">
        <f t="shared" si="3"/>
        <v>#VALUE!</v>
      </c>
      <c r="Q9" s="1" t="e">
        <f t="shared" si="4"/>
        <v>#DIV/0!</v>
      </c>
      <c r="R9" s="1" t="e">
        <f t="shared" si="5"/>
        <v>#DIV/0!</v>
      </c>
      <c r="S9" s="1" t="e">
        <f t="shared" si="6"/>
        <v>#DIV/0!</v>
      </c>
      <c r="T9" t="str">
        <f t="shared" si="39"/>
        <v/>
      </c>
      <c r="U9" t="str">
        <f t="shared" si="7"/>
        <v/>
      </c>
      <c r="V9" t="str">
        <f t="shared" si="8"/>
        <v/>
      </c>
      <c r="W9" t="e">
        <f t="shared" si="9"/>
        <v>#VALUE!</v>
      </c>
      <c r="X9" t="e">
        <f t="shared" si="10"/>
        <v>#VALUE!</v>
      </c>
      <c r="Y9" t="str">
        <f t="shared" si="11"/>
        <v/>
      </c>
      <c r="Z9" t="e">
        <f t="shared" si="12"/>
        <v>#VALUE!</v>
      </c>
      <c r="AA9" t="e">
        <f t="shared" si="13"/>
        <v>#VALUE!</v>
      </c>
      <c r="AB9" t="e">
        <f t="shared" si="14"/>
        <v>#DIV/0!</v>
      </c>
      <c r="AC9" t="e">
        <f t="shared" si="15"/>
        <v>#DIV/0!</v>
      </c>
      <c r="AD9">
        <v>67.5</v>
      </c>
      <c r="AE9">
        <f t="shared" si="16"/>
        <v>0.52179707870370362</v>
      </c>
      <c r="AF9">
        <f t="shared" si="17"/>
        <v>0.32122167592592588</v>
      </c>
      <c r="AG9" t="e">
        <f t="shared" si="18"/>
        <v>#VALUE!</v>
      </c>
      <c r="AH9" t="e">
        <f t="shared" si="19"/>
        <v>#VALUE!</v>
      </c>
      <c r="AI9" t="e">
        <f t="shared" si="20"/>
        <v>#VALUE!</v>
      </c>
      <c r="AJ9" t="e">
        <f t="shared" si="21"/>
        <v>#VALUE!</v>
      </c>
      <c r="AK9">
        <v>0.19</v>
      </c>
      <c r="AL9" t="str">
        <f t="shared" si="22"/>
        <v/>
      </c>
      <c r="AM9" t="e">
        <f t="shared" si="23"/>
        <v>#VALUE!</v>
      </c>
      <c r="AN9" t="e">
        <f t="shared" si="24"/>
        <v>#VALUE!</v>
      </c>
      <c r="AO9">
        <f t="shared" si="25"/>
        <v>6.2</v>
      </c>
      <c r="AP9">
        <f t="shared" si="26"/>
        <v>0</v>
      </c>
      <c r="AQ9" t="e">
        <f t="shared" si="27"/>
        <v>#VALUE!</v>
      </c>
      <c r="AR9" t="e">
        <f t="shared" si="28"/>
        <v>#VALUE!</v>
      </c>
      <c r="AS9" t="e">
        <f t="shared" si="29"/>
        <v>#VALUE!</v>
      </c>
      <c r="AT9" t="e">
        <f t="shared" si="30"/>
        <v>#VALUE!</v>
      </c>
      <c r="AU9" t="e">
        <f t="shared" si="31"/>
        <v>#VALUE!</v>
      </c>
      <c r="AV9" t="e">
        <f t="shared" si="32"/>
        <v>#VALUE!</v>
      </c>
      <c r="AW9" t="e">
        <f t="shared" si="33"/>
        <v>#VALUE!</v>
      </c>
      <c r="AX9" t="e">
        <f t="shared" si="34"/>
        <v>#VALUE!</v>
      </c>
      <c r="AY9" t="e">
        <f t="shared" si="40"/>
        <v>#VALUE!</v>
      </c>
      <c r="AZ9" t="e">
        <f t="shared" si="35"/>
        <v>#VALUE!</v>
      </c>
      <c r="BA9" t="e">
        <f t="shared" si="36"/>
        <v>#VALUE!</v>
      </c>
      <c r="BB9" s="1" t="e">
        <f t="shared" si="37"/>
        <v>#VALUE!</v>
      </c>
      <c r="BC9" s="1" t="e">
        <f t="shared" si="38"/>
        <v>#VALUE!</v>
      </c>
      <c r="BD9" s="1" t="e">
        <f t="shared" si="41"/>
        <v>#VALUE!</v>
      </c>
    </row>
    <row r="10" spans="1:56" x14ac:dyDescent="0.25">
      <c r="B10" s="3"/>
      <c r="E10" s="3"/>
      <c r="F10" s="9"/>
      <c r="G10" s="3"/>
      <c r="H10" s="9"/>
      <c r="I10" s="3"/>
      <c r="J10" s="9"/>
      <c r="K10" s="3"/>
      <c r="L10">
        <f t="shared" si="0"/>
        <v>0</v>
      </c>
      <c r="N10" t="str">
        <f t="shared" si="1"/>
        <v/>
      </c>
      <c r="O10" t="e">
        <f t="shared" si="2"/>
        <v>#VALUE!</v>
      </c>
      <c r="P10" t="e">
        <f t="shared" si="3"/>
        <v>#VALUE!</v>
      </c>
      <c r="Q10" s="1" t="e">
        <f t="shared" si="4"/>
        <v>#DIV/0!</v>
      </c>
      <c r="R10" s="1" t="e">
        <f t="shared" si="5"/>
        <v>#DIV/0!</v>
      </c>
      <c r="S10" s="1" t="e">
        <f t="shared" si="6"/>
        <v>#DIV/0!</v>
      </c>
      <c r="T10" t="str">
        <f t="shared" si="39"/>
        <v/>
      </c>
      <c r="U10" t="str">
        <f t="shared" si="7"/>
        <v/>
      </c>
      <c r="V10" t="str">
        <f t="shared" si="8"/>
        <v/>
      </c>
      <c r="W10" t="e">
        <f t="shared" si="9"/>
        <v>#VALUE!</v>
      </c>
      <c r="X10" t="e">
        <f t="shared" si="10"/>
        <v>#VALUE!</v>
      </c>
      <c r="Y10" t="str">
        <f t="shared" si="11"/>
        <v/>
      </c>
      <c r="Z10" t="e">
        <f t="shared" si="12"/>
        <v>#VALUE!</v>
      </c>
      <c r="AA10" t="e">
        <f t="shared" si="13"/>
        <v>#VALUE!</v>
      </c>
      <c r="AB10" t="e">
        <f t="shared" si="14"/>
        <v>#DIV/0!</v>
      </c>
      <c r="AC10" t="e">
        <f t="shared" si="15"/>
        <v>#DIV/0!</v>
      </c>
      <c r="AD10">
        <v>67.5</v>
      </c>
      <c r="AE10">
        <f t="shared" si="16"/>
        <v>0.52179707870370362</v>
      </c>
      <c r="AF10">
        <f t="shared" si="17"/>
        <v>0.32122167592592588</v>
      </c>
      <c r="AG10" t="e">
        <f t="shared" si="18"/>
        <v>#VALUE!</v>
      </c>
      <c r="AH10" t="e">
        <f t="shared" si="19"/>
        <v>#VALUE!</v>
      </c>
      <c r="AI10" t="e">
        <f t="shared" si="20"/>
        <v>#VALUE!</v>
      </c>
      <c r="AJ10" t="e">
        <f t="shared" si="21"/>
        <v>#VALUE!</v>
      </c>
      <c r="AK10">
        <v>0.19</v>
      </c>
      <c r="AL10" t="str">
        <f t="shared" si="22"/>
        <v/>
      </c>
      <c r="AM10" t="e">
        <f t="shared" si="23"/>
        <v>#VALUE!</v>
      </c>
      <c r="AN10" t="e">
        <f t="shared" si="24"/>
        <v>#VALUE!</v>
      </c>
      <c r="AO10">
        <f t="shared" si="25"/>
        <v>6.2</v>
      </c>
      <c r="AP10">
        <f t="shared" si="26"/>
        <v>0</v>
      </c>
      <c r="AQ10" t="e">
        <f t="shared" si="27"/>
        <v>#VALUE!</v>
      </c>
      <c r="AR10" t="e">
        <f t="shared" si="28"/>
        <v>#VALUE!</v>
      </c>
      <c r="AS10" t="e">
        <f t="shared" si="29"/>
        <v>#VALUE!</v>
      </c>
      <c r="AT10" t="e">
        <f t="shared" si="30"/>
        <v>#VALUE!</v>
      </c>
      <c r="AU10" t="e">
        <f t="shared" si="31"/>
        <v>#VALUE!</v>
      </c>
      <c r="AV10" t="e">
        <f t="shared" si="32"/>
        <v>#VALUE!</v>
      </c>
      <c r="AW10" t="e">
        <f t="shared" si="33"/>
        <v>#VALUE!</v>
      </c>
      <c r="AX10" t="e">
        <f t="shared" si="34"/>
        <v>#VALUE!</v>
      </c>
      <c r="AY10" t="e">
        <f t="shared" si="40"/>
        <v>#VALUE!</v>
      </c>
      <c r="AZ10" t="e">
        <f t="shared" si="35"/>
        <v>#VALUE!</v>
      </c>
      <c r="BA10" t="e">
        <f t="shared" si="36"/>
        <v>#VALUE!</v>
      </c>
      <c r="BB10" s="1" t="e">
        <f t="shared" si="37"/>
        <v>#VALUE!</v>
      </c>
      <c r="BC10" s="1" t="e">
        <f t="shared" si="38"/>
        <v>#VALUE!</v>
      </c>
      <c r="BD10" s="1" t="e">
        <f t="shared" si="41"/>
        <v>#VALUE!</v>
      </c>
    </row>
    <row r="11" spans="1:56" x14ac:dyDescent="0.25">
      <c r="B11" s="3"/>
      <c r="E11" s="3"/>
      <c r="F11" s="9"/>
      <c r="G11" s="9"/>
      <c r="H11" s="9"/>
      <c r="I11" s="3"/>
      <c r="J11" s="9"/>
      <c r="K11" s="3"/>
      <c r="L11">
        <f t="shared" si="0"/>
        <v>0</v>
      </c>
      <c r="N11" t="str">
        <f t="shared" si="1"/>
        <v/>
      </c>
      <c r="O11" t="e">
        <f t="shared" si="2"/>
        <v>#VALUE!</v>
      </c>
      <c r="P11" t="e">
        <f t="shared" si="3"/>
        <v>#VALUE!</v>
      </c>
      <c r="Q11" s="1" t="e">
        <f t="shared" si="4"/>
        <v>#DIV/0!</v>
      </c>
      <c r="R11" s="1" t="e">
        <f t="shared" si="5"/>
        <v>#DIV/0!</v>
      </c>
      <c r="S11" s="1" t="e">
        <f t="shared" si="6"/>
        <v>#DIV/0!</v>
      </c>
      <c r="T11" t="str">
        <f t="shared" si="39"/>
        <v/>
      </c>
      <c r="U11" t="str">
        <f t="shared" si="7"/>
        <v/>
      </c>
      <c r="V11" t="str">
        <f t="shared" si="8"/>
        <v/>
      </c>
      <c r="W11" t="e">
        <f t="shared" si="9"/>
        <v>#VALUE!</v>
      </c>
      <c r="X11" t="e">
        <f t="shared" si="10"/>
        <v>#VALUE!</v>
      </c>
      <c r="Y11" t="str">
        <f t="shared" si="11"/>
        <v/>
      </c>
      <c r="Z11" t="e">
        <f t="shared" si="12"/>
        <v>#VALUE!</v>
      </c>
      <c r="AA11" t="e">
        <f t="shared" si="13"/>
        <v>#VALUE!</v>
      </c>
      <c r="AB11" t="e">
        <f t="shared" si="14"/>
        <v>#DIV/0!</v>
      </c>
      <c r="AC11" t="e">
        <f t="shared" si="15"/>
        <v>#DIV/0!</v>
      </c>
      <c r="AD11">
        <v>67.5</v>
      </c>
      <c r="AE11">
        <f t="shared" si="16"/>
        <v>0.52179707870370362</v>
      </c>
      <c r="AF11">
        <f t="shared" si="17"/>
        <v>0.32122167592592588</v>
      </c>
      <c r="AG11" t="e">
        <f t="shared" si="18"/>
        <v>#VALUE!</v>
      </c>
      <c r="AH11" t="e">
        <f t="shared" si="19"/>
        <v>#VALUE!</v>
      </c>
      <c r="AI11" t="e">
        <f t="shared" si="20"/>
        <v>#VALUE!</v>
      </c>
      <c r="AJ11" t="e">
        <f t="shared" si="21"/>
        <v>#VALUE!</v>
      </c>
      <c r="AK11">
        <v>0.19</v>
      </c>
      <c r="AL11" t="str">
        <f t="shared" si="22"/>
        <v/>
      </c>
      <c r="AM11" t="e">
        <f t="shared" si="23"/>
        <v>#VALUE!</v>
      </c>
      <c r="AN11" t="e">
        <f t="shared" si="24"/>
        <v>#VALUE!</v>
      </c>
      <c r="AO11">
        <f t="shared" si="25"/>
        <v>6.2</v>
      </c>
      <c r="AP11">
        <f t="shared" si="26"/>
        <v>0</v>
      </c>
      <c r="AQ11" t="e">
        <f t="shared" si="27"/>
        <v>#VALUE!</v>
      </c>
      <c r="AR11" t="e">
        <f t="shared" si="28"/>
        <v>#VALUE!</v>
      </c>
      <c r="AS11" t="e">
        <f t="shared" si="29"/>
        <v>#VALUE!</v>
      </c>
      <c r="AT11" t="e">
        <f t="shared" si="30"/>
        <v>#VALUE!</v>
      </c>
      <c r="AU11" t="e">
        <f t="shared" si="31"/>
        <v>#VALUE!</v>
      </c>
      <c r="AV11" t="e">
        <f t="shared" si="32"/>
        <v>#VALUE!</v>
      </c>
      <c r="AW11" t="e">
        <f t="shared" si="33"/>
        <v>#VALUE!</v>
      </c>
      <c r="AX11" t="e">
        <f t="shared" si="34"/>
        <v>#VALUE!</v>
      </c>
      <c r="AY11" t="e">
        <f t="shared" si="40"/>
        <v>#VALUE!</v>
      </c>
      <c r="AZ11" t="e">
        <f t="shared" si="35"/>
        <v>#VALUE!</v>
      </c>
      <c r="BA11" t="e">
        <f t="shared" si="36"/>
        <v>#VALUE!</v>
      </c>
      <c r="BB11" s="1" t="e">
        <f t="shared" si="37"/>
        <v>#VALUE!</v>
      </c>
      <c r="BC11" s="1" t="e">
        <f t="shared" si="38"/>
        <v>#VALUE!</v>
      </c>
      <c r="BD11" s="1" t="e">
        <f t="shared" si="41"/>
        <v>#VALUE!</v>
      </c>
    </row>
    <row r="12" spans="1:56" x14ac:dyDescent="0.25">
      <c r="B12" s="3"/>
      <c r="E12" s="3"/>
      <c r="F12" s="9"/>
      <c r="G12" s="3"/>
      <c r="H12" s="9"/>
      <c r="I12" s="3"/>
      <c r="J12" s="9"/>
      <c r="K12" s="3"/>
      <c r="L12">
        <f t="shared" si="0"/>
        <v>0</v>
      </c>
      <c r="N12" t="str">
        <f t="shared" si="1"/>
        <v/>
      </c>
      <c r="O12" t="e">
        <f t="shared" si="2"/>
        <v>#VALUE!</v>
      </c>
      <c r="P12" t="e">
        <f t="shared" si="3"/>
        <v>#VALUE!</v>
      </c>
      <c r="Q12" s="1" t="e">
        <f t="shared" si="4"/>
        <v>#DIV/0!</v>
      </c>
      <c r="R12" s="1" t="e">
        <f t="shared" si="5"/>
        <v>#DIV/0!</v>
      </c>
      <c r="S12" s="1" t="e">
        <f t="shared" si="6"/>
        <v>#DIV/0!</v>
      </c>
      <c r="T12" t="str">
        <f t="shared" si="39"/>
        <v/>
      </c>
      <c r="U12" t="str">
        <f t="shared" si="7"/>
        <v/>
      </c>
      <c r="V12" t="str">
        <f t="shared" si="8"/>
        <v/>
      </c>
      <c r="W12" t="e">
        <f t="shared" si="9"/>
        <v>#VALUE!</v>
      </c>
      <c r="X12" t="e">
        <f t="shared" si="10"/>
        <v>#VALUE!</v>
      </c>
      <c r="Y12" t="str">
        <f t="shared" si="11"/>
        <v/>
      </c>
      <c r="Z12" t="e">
        <f t="shared" si="12"/>
        <v>#VALUE!</v>
      </c>
      <c r="AA12" t="e">
        <f t="shared" si="13"/>
        <v>#VALUE!</v>
      </c>
      <c r="AB12" t="e">
        <f t="shared" si="14"/>
        <v>#DIV/0!</v>
      </c>
      <c r="AC12" t="e">
        <f t="shared" si="15"/>
        <v>#DIV/0!</v>
      </c>
      <c r="AD12">
        <v>67.5</v>
      </c>
      <c r="AE12">
        <f t="shared" si="16"/>
        <v>0.52179707870370362</v>
      </c>
      <c r="AF12">
        <f t="shared" si="17"/>
        <v>0.32122167592592588</v>
      </c>
      <c r="AG12" t="e">
        <f t="shared" si="18"/>
        <v>#VALUE!</v>
      </c>
      <c r="AH12" t="e">
        <f t="shared" si="19"/>
        <v>#VALUE!</v>
      </c>
      <c r="AI12" t="e">
        <f t="shared" si="20"/>
        <v>#VALUE!</v>
      </c>
      <c r="AJ12" t="e">
        <f t="shared" si="21"/>
        <v>#VALUE!</v>
      </c>
      <c r="AK12">
        <v>0.19</v>
      </c>
      <c r="AL12" t="str">
        <f t="shared" si="22"/>
        <v/>
      </c>
      <c r="AM12" t="e">
        <f t="shared" si="23"/>
        <v>#VALUE!</v>
      </c>
      <c r="AN12" t="e">
        <f t="shared" si="24"/>
        <v>#VALUE!</v>
      </c>
      <c r="AO12">
        <f t="shared" si="25"/>
        <v>6.2</v>
      </c>
      <c r="AP12">
        <f t="shared" si="26"/>
        <v>0</v>
      </c>
      <c r="AQ12" t="e">
        <f t="shared" si="27"/>
        <v>#VALUE!</v>
      </c>
      <c r="AR12" t="e">
        <f t="shared" si="28"/>
        <v>#VALUE!</v>
      </c>
      <c r="AS12" t="e">
        <f t="shared" si="29"/>
        <v>#VALUE!</v>
      </c>
      <c r="AT12" t="e">
        <f t="shared" si="30"/>
        <v>#VALUE!</v>
      </c>
      <c r="AU12" t="e">
        <f t="shared" si="31"/>
        <v>#VALUE!</v>
      </c>
      <c r="AV12" t="e">
        <f t="shared" si="32"/>
        <v>#VALUE!</v>
      </c>
      <c r="AW12" t="e">
        <f t="shared" si="33"/>
        <v>#VALUE!</v>
      </c>
      <c r="AX12" t="e">
        <f t="shared" si="34"/>
        <v>#VALUE!</v>
      </c>
      <c r="AY12" t="e">
        <f t="shared" si="40"/>
        <v>#VALUE!</v>
      </c>
      <c r="AZ12" t="e">
        <f t="shared" si="35"/>
        <v>#VALUE!</v>
      </c>
      <c r="BA12" t="e">
        <f t="shared" si="36"/>
        <v>#VALUE!</v>
      </c>
      <c r="BB12" s="1" t="e">
        <f t="shared" si="37"/>
        <v>#VALUE!</v>
      </c>
      <c r="BC12" s="1" t="e">
        <f t="shared" si="38"/>
        <v>#VALUE!</v>
      </c>
      <c r="BD12" s="1" t="e">
        <f t="shared" si="41"/>
        <v>#VALUE!</v>
      </c>
    </row>
    <row r="13" spans="1:56" x14ac:dyDescent="0.25">
      <c r="B13" s="3"/>
      <c r="E13" s="3"/>
      <c r="F13" s="9"/>
      <c r="G13" s="3"/>
      <c r="H13" s="9"/>
      <c r="I13" s="3"/>
      <c r="J13" s="9"/>
      <c r="K13" s="3"/>
      <c r="L13">
        <f t="shared" si="0"/>
        <v>0</v>
      </c>
      <c r="N13" t="str">
        <f t="shared" si="1"/>
        <v/>
      </c>
      <c r="O13" t="e">
        <f t="shared" si="2"/>
        <v>#VALUE!</v>
      </c>
      <c r="P13" t="e">
        <f t="shared" si="3"/>
        <v>#VALUE!</v>
      </c>
      <c r="Q13" s="1" t="e">
        <f t="shared" si="4"/>
        <v>#DIV/0!</v>
      </c>
      <c r="R13" s="1" t="e">
        <f t="shared" si="5"/>
        <v>#DIV/0!</v>
      </c>
      <c r="S13" s="1" t="e">
        <f t="shared" si="6"/>
        <v>#DIV/0!</v>
      </c>
      <c r="T13" t="str">
        <f t="shared" si="39"/>
        <v/>
      </c>
      <c r="U13" t="str">
        <f t="shared" si="7"/>
        <v/>
      </c>
      <c r="V13" t="str">
        <f t="shared" si="8"/>
        <v/>
      </c>
      <c r="W13" t="e">
        <f t="shared" si="9"/>
        <v>#VALUE!</v>
      </c>
      <c r="X13" t="e">
        <f t="shared" si="10"/>
        <v>#VALUE!</v>
      </c>
      <c r="Y13" t="str">
        <f t="shared" si="11"/>
        <v/>
      </c>
      <c r="Z13" t="e">
        <f t="shared" si="12"/>
        <v>#VALUE!</v>
      </c>
      <c r="AA13" t="e">
        <f t="shared" si="13"/>
        <v>#VALUE!</v>
      </c>
      <c r="AB13" t="e">
        <f t="shared" si="14"/>
        <v>#DIV/0!</v>
      </c>
      <c r="AC13" t="e">
        <f t="shared" si="15"/>
        <v>#DIV/0!</v>
      </c>
      <c r="AD13">
        <v>67.5</v>
      </c>
      <c r="AE13">
        <f t="shared" si="16"/>
        <v>0.52179707870370362</v>
      </c>
      <c r="AF13">
        <f t="shared" si="17"/>
        <v>0.32122167592592588</v>
      </c>
      <c r="AG13" t="e">
        <f t="shared" si="18"/>
        <v>#VALUE!</v>
      </c>
      <c r="AH13" t="e">
        <f t="shared" si="19"/>
        <v>#VALUE!</v>
      </c>
      <c r="AI13" t="e">
        <f t="shared" si="20"/>
        <v>#VALUE!</v>
      </c>
      <c r="AJ13" t="e">
        <f t="shared" si="21"/>
        <v>#VALUE!</v>
      </c>
      <c r="AK13">
        <v>0.19</v>
      </c>
      <c r="AL13" t="str">
        <f t="shared" si="22"/>
        <v/>
      </c>
      <c r="AM13" t="e">
        <f t="shared" si="23"/>
        <v>#VALUE!</v>
      </c>
      <c r="AN13" t="e">
        <f t="shared" si="24"/>
        <v>#VALUE!</v>
      </c>
      <c r="AO13">
        <f t="shared" si="25"/>
        <v>6.2</v>
      </c>
      <c r="AP13">
        <f t="shared" si="26"/>
        <v>0</v>
      </c>
      <c r="AQ13" t="e">
        <f t="shared" si="27"/>
        <v>#VALUE!</v>
      </c>
      <c r="AR13" t="e">
        <f t="shared" si="28"/>
        <v>#VALUE!</v>
      </c>
      <c r="AS13" t="e">
        <f t="shared" si="29"/>
        <v>#VALUE!</v>
      </c>
      <c r="AT13" t="e">
        <f t="shared" si="30"/>
        <v>#VALUE!</v>
      </c>
      <c r="AU13" t="e">
        <f t="shared" si="31"/>
        <v>#VALUE!</v>
      </c>
      <c r="AV13" t="e">
        <f t="shared" si="32"/>
        <v>#VALUE!</v>
      </c>
      <c r="AW13" t="e">
        <f t="shared" si="33"/>
        <v>#VALUE!</v>
      </c>
      <c r="AX13" t="e">
        <f t="shared" si="34"/>
        <v>#VALUE!</v>
      </c>
      <c r="AY13" t="e">
        <f t="shared" si="40"/>
        <v>#VALUE!</v>
      </c>
      <c r="AZ13" t="e">
        <f t="shared" si="35"/>
        <v>#VALUE!</v>
      </c>
      <c r="BA13" t="e">
        <f t="shared" si="36"/>
        <v>#VALUE!</v>
      </c>
      <c r="BB13" s="1" t="e">
        <f t="shared" si="37"/>
        <v>#VALUE!</v>
      </c>
      <c r="BC13" s="1" t="e">
        <f t="shared" si="38"/>
        <v>#VALUE!</v>
      </c>
      <c r="BD13" s="1" t="e">
        <f t="shared" si="41"/>
        <v>#VALUE!</v>
      </c>
    </row>
    <row r="14" spans="1:56" x14ac:dyDescent="0.25">
      <c r="B14" s="3"/>
      <c r="E14" s="3"/>
      <c r="F14" s="9"/>
      <c r="G14" s="3"/>
      <c r="H14" s="9"/>
      <c r="I14" s="3"/>
      <c r="J14" s="9"/>
      <c r="K14" s="3"/>
      <c r="L14">
        <f t="shared" si="0"/>
        <v>0</v>
      </c>
      <c r="N14" t="str">
        <f t="shared" si="1"/>
        <v/>
      </c>
      <c r="O14" t="e">
        <f t="shared" si="2"/>
        <v>#VALUE!</v>
      </c>
      <c r="P14" t="e">
        <f t="shared" si="3"/>
        <v>#VALUE!</v>
      </c>
      <c r="Q14" s="1" t="e">
        <f t="shared" si="4"/>
        <v>#DIV/0!</v>
      </c>
      <c r="R14" s="1" t="e">
        <f t="shared" si="5"/>
        <v>#DIV/0!</v>
      </c>
      <c r="S14" s="1" t="e">
        <f t="shared" si="6"/>
        <v>#DIV/0!</v>
      </c>
      <c r="T14" t="str">
        <f t="shared" si="39"/>
        <v/>
      </c>
      <c r="U14" t="str">
        <f t="shared" si="7"/>
        <v/>
      </c>
      <c r="V14" t="str">
        <f t="shared" si="8"/>
        <v/>
      </c>
      <c r="W14" t="e">
        <f t="shared" si="9"/>
        <v>#VALUE!</v>
      </c>
      <c r="X14" t="e">
        <f t="shared" si="10"/>
        <v>#VALUE!</v>
      </c>
      <c r="Y14" t="str">
        <f t="shared" si="11"/>
        <v/>
      </c>
      <c r="Z14" t="e">
        <f t="shared" si="12"/>
        <v>#VALUE!</v>
      </c>
      <c r="AA14" t="e">
        <f t="shared" si="13"/>
        <v>#VALUE!</v>
      </c>
      <c r="AB14" t="e">
        <f t="shared" si="14"/>
        <v>#DIV/0!</v>
      </c>
      <c r="AC14" t="e">
        <f t="shared" si="15"/>
        <v>#DIV/0!</v>
      </c>
      <c r="AD14">
        <v>67.5</v>
      </c>
      <c r="AE14">
        <f t="shared" si="16"/>
        <v>0.52179707870370362</v>
      </c>
      <c r="AF14">
        <f t="shared" si="17"/>
        <v>0.32122167592592588</v>
      </c>
      <c r="AG14" t="e">
        <f t="shared" si="18"/>
        <v>#VALUE!</v>
      </c>
      <c r="AH14" t="e">
        <f t="shared" si="19"/>
        <v>#VALUE!</v>
      </c>
      <c r="AI14" t="e">
        <f t="shared" si="20"/>
        <v>#VALUE!</v>
      </c>
      <c r="AJ14" t="e">
        <f t="shared" si="21"/>
        <v>#VALUE!</v>
      </c>
      <c r="AK14">
        <v>0.19</v>
      </c>
      <c r="AL14" t="str">
        <f t="shared" si="22"/>
        <v/>
      </c>
      <c r="AM14" t="e">
        <f t="shared" si="23"/>
        <v>#VALUE!</v>
      </c>
      <c r="AN14" t="e">
        <f t="shared" si="24"/>
        <v>#VALUE!</v>
      </c>
      <c r="AO14">
        <f t="shared" si="25"/>
        <v>6.2</v>
      </c>
      <c r="AP14">
        <f t="shared" si="26"/>
        <v>0</v>
      </c>
      <c r="AQ14" t="e">
        <f t="shared" si="27"/>
        <v>#VALUE!</v>
      </c>
      <c r="AR14" t="e">
        <f t="shared" si="28"/>
        <v>#VALUE!</v>
      </c>
      <c r="AS14" t="e">
        <f t="shared" si="29"/>
        <v>#VALUE!</v>
      </c>
      <c r="AT14" t="e">
        <f t="shared" si="30"/>
        <v>#VALUE!</v>
      </c>
      <c r="AU14" t="e">
        <f t="shared" si="31"/>
        <v>#VALUE!</v>
      </c>
      <c r="AV14" t="e">
        <f t="shared" si="32"/>
        <v>#VALUE!</v>
      </c>
      <c r="AW14" t="e">
        <f t="shared" si="33"/>
        <v>#VALUE!</v>
      </c>
      <c r="AX14" t="e">
        <f t="shared" si="34"/>
        <v>#VALUE!</v>
      </c>
      <c r="AY14" t="e">
        <f t="shared" si="40"/>
        <v>#VALUE!</v>
      </c>
      <c r="AZ14" t="e">
        <f t="shared" si="35"/>
        <v>#VALUE!</v>
      </c>
      <c r="BA14" t="e">
        <f t="shared" si="36"/>
        <v>#VALUE!</v>
      </c>
      <c r="BB14" s="1" t="e">
        <f t="shared" si="37"/>
        <v>#VALUE!</v>
      </c>
      <c r="BC14" s="1" t="e">
        <f t="shared" si="38"/>
        <v>#VALUE!</v>
      </c>
      <c r="BD14" s="1" t="e">
        <f t="shared" si="41"/>
        <v>#VALUE!</v>
      </c>
    </row>
    <row r="15" spans="1:56" x14ac:dyDescent="0.25">
      <c r="B15" s="11"/>
      <c r="E15" s="3"/>
      <c r="F15" s="9"/>
      <c r="G15" s="3"/>
      <c r="H15" s="9"/>
      <c r="I15" s="3"/>
      <c r="J15" s="9"/>
      <c r="K15" s="3"/>
      <c r="L15">
        <f t="shared" si="0"/>
        <v>0</v>
      </c>
      <c r="N15" t="str">
        <f t="shared" si="1"/>
        <v/>
      </c>
      <c r="O15" t="e">
        <f t="shared" si="2"/>
        <v>#VALUE!</v>
      </c>
      <c r="P15" t="e">
        <f t="shared" si="3"/>
        <v>#VALUE!</v>
      </c>
      <c r="Q15" s="1" t="e">
        <f t="shared" si="4"/>
        <v>#DIV/0!</v>
      </c>
      <c r="R15" s="1" t="e">
        <f t="shared" si="5"/>
        <v>#DIV/0!</v>
      </c>
      <c r="S15" s="1" t="e">
        <f t="shared" si="6"/>
        <v>#DIV/0!</v>
      </c>
      <c r="T15" t="str">
        <f t="shared" si="39"/>
        <v/>
      </c>
      <c r="U15" t="str">
        <f t="shared" si="7"/>
        <v/>
      </c>
      <c r="V15" t="str">
        <f t="shared" si="8"/>
        <v/>
      </c>
      <c r="W15" t="e">
        <f t="shared" si="9"/>
        <v>#VALUE!</v>
      </c>
      <c r="X15" t="e">
        <f t="shared" si="10"/>
        <v>#VALUE!</v>
      </c>
      <c r="Y15" t="str">
        <f t="shared" si="11"/>
        <v/>
      </c>
      <c r="Z15" t="e">
        <f t="shared" si="12"/>
        <v>#VALUE!</v>
      </c>
      <c r="AA15" t="e">
        <f t="shared" si="13"/>
        <v>#VALUE!</v>
      </c>
      <c r="AB15" t="e">
        <f t="shared" si="14"/>
        <v>#DIV/0!</v>
      </c>
      <c r="AC15" t="e">
        <f t="shared" si="15"/>
        <v>#DIV/0!</v>
      </c>
      <c r="AD15">
        <v>67.5</v>
      </c>
      <c r="AE15">
        <f t="shared" si="16"/>
        <v>0.52179707870370362</v>
      </c>
      <c r="AF15">
        <f t="shared" si="17"/>
        <v>0.32122167592592588</v>
      </c>
      <c r="AG15" t="e">
        <f t="shared" si="18"/>
        <v>#VALUE!</v>
      </c>
      <c r="AH15" t="e">
        <f t="shared" si="19"/>
        <v>#VALUE!</v>
      </c>
      <c r="AI15" t="e">
        <f t="shared" si="20"/>
        <v>#VALUE!</v>
      </c>
      <c r="AJ15" t="e">
        <f t="shared" si="21"/>
        <v>#VALUE!</v>
      </c>
      <c r="AK15">
        <v>0.19</v>
      </c>
      <c r="AL15" t="str">
        <f t="shared" si="22"/>
        <v/>
      </c>
      <c r="AM15" t="e">
        <f t="shared" si="23"/>
        <v>#VALUE!</v>
      </c>
      <c r="AN15" t="e">
        <f t="shared" si="24"/>
        <v>#VALUE!</v>
      </c>
      <c r="AO15">
        <f t="shared" si="25"/>
        <v>6.2</v>
      </c>
      <c r="AP15">
        <f t="shared" si="26"/>
        <v>0</v>
      </c>
      <c r="AQ15" t="e">
        <f t="shared" si="27"/>
        <v>#VALUE!</v>
      </c>
      <c r="AR15" t="e">
        <f t="shared" si="28"/>
        <v>#VALUE!</v>
      </c>
      <c r="AS15" t="e">
        <f t="shared" si="29"/>
        <v>#VALUE!</v>
      </c>
      <c r="AT15" t="e">
        <f t="shared" si="30"/>
        <v>#VALUE!</v>
      </c>
      <c r="AU15" t="e">
        <f t="shared" si="31"/>
        <v>#VALUE!</v>
      </c>
      <c r="AV15" t="e">
        <f t="shared" si="32"/>
        <v>#VALUE!</v>
      </c>
      <c r="AW15" t="e">
        <f t="shared" si="33"/>
        <v>#VALUE!</v>
      </c>
      <c r="AX15" t="e">
        <f t="shared" si="34"/>
        <v>#VALUE!</v>
      </c>
      <c r="AY15" t="e">
        <f t="shared" si="40"/>
        <v>#VALUE!</v>
      </c>
      <c r="AZ15" t="e">
        <f t="shared" si="35"/>
        <v>#VALUE!</v>
      </c>
      <c r="BA15" t="e">
        <f t="shared" si="36"/>
        <v>#VALUE!</v>
      </c>
      <c r="BB15" s="1" t="e">
        <f t="shared" si="37"/>
        <v>#VALUE!</v>
      </c>
      <c r="BC15" s="1" t="e">
        <f t="shared" si="38"/>
        <v>#VALUE!</v>
      </c>
      <c r="BD15" s="1" t="e">
        <f t="shared" si="41"/>
        <v>#VALUE!</v>
      </c>
    </row>
    <row r="16" spans="1:56" x14ac:dyDescent="0.25">
      <c r="B16" s="11"/>
      <c r="E16" s="3"/>
      <c r="F16" s="9"/>
      <c r="G16" s="3"/>
      <c r="H16" s="9"/>
      <c r="I16" s="3"/>
      <c r="J16" s="9"/>
      <c r="K16" s="3"/>
      <c r="L16">
        <f t="shared" si="0"/>
        <v>0</v>
      </c>
      <c r="N16" t="str">
        <f t="shared" si="1"/>
        <v/>
      </c>
      <c r="O16" t="e">
        <f t="shared" si="2"/>
        <v>#VALUE!</v>
      </c>
      <c r="P16" t="e">
        <f t="shared" si="3"/>
        <v>#VALUE!</v>
      </c>
      <c r="Q16" s="1" t="e">
        <f t="shared" si="4"/>
        <v>#DIV/0!</v>
      </c>
      <c r="R16" s="1" t="e">
        <f t="shared" si="5"/>
        <v>#DIV/0!</v>
      </c>
      <c r="S16" s="1" t="e">
        <f t="shared" si="6"/>
        <v>#DIV/0!</v>
      </c>
      <c r="T16" t="str">
        <f t="shared" si="39"/>
        <v/>
      </c>
      <c r="U16" t="str">
        <f t="shared" si="7"/>
        <v/>
      </c>
      <c r="V16" t="str">
        <f t="shared" si="8"/>
        <v/>
      </c>
      <c r="W16" t="e">
        <f t="shared" si="9"/>
        <v>#VALUE!</v>
      </c>
      <c r="X16" t="e">
        <f t="shared" si="10"/>
        <v>#VALUE!</v>
      </c>
      <c r="Y16" t="str">
        <f t="shared" si="11"/>
        <v/>
      </c>
      <c r="Z16" t="e">
        <f t="shared" si="12"/>
        <v>#VALUE!</v>
      </c>
      <c r="AA16" t="e">
        <f t="shared" si="13"/>
        <v>#VALUE!</v>
      </c>
      <c r="AB16" t="e">
        <f t="shared" si="14"/>
        <v>#DIV/0!</v>
      </c>
      <c r="AC16" t="e">
        <f t="shared" si="15"/>
        <v>#DIV/0!</v>
      </c>
      <c r="AD16">
        <v>67.5</v>
      </c>
      <c r="AE16">
        <f t="shared" si="16"/>
        <v>0.52179707870370362</v>
      </c>
      <c r="AF16">
        <f t="shared" si="17"/>
        <v>0.32122167592592588</v>
      </c>
      <c r="AG16" t="e">
        <f t="shared" si="18"/>
        <v>#VALUE!</v>
      </c>
      <c r="AH16" t="e">
        <f t="shared" si="19"/>
        <v>#VALUE!</v>
      </c>
      <c r="AI16" t="e">
        <f t="shared" si="20"/>
        <v>#VALUE!</v>
      </c>
      <c r="AJ16" t="e">
        <f t="shared" si="21"/>
        <v>#VALUE!</v>
      </c>
      <c r="AK16">
        <v>0.19</v>
      </c>
      <c r="AL16" t="str">
        <f t="shared" si="22"/>
        <v/>
      </c>
      <c r="AM16" t="e">
        <f t="shared" si="23"/>
        <v>#VALUE!</v>
      </c>
      <c r="AN16" t="e">
        <f t="shared" si="24"/>
        <v>#VALUE!</v>
      </c>
      <c r="AO16">
        <f t="shared" si="25"/>
        <v>6.2</v>
      </c>
      <c r="AP16">
        <f t="shared" si="26"/>
        <v>0</v>
      </c>
      <c r="AQ16" t="e">
        <f t="shared" si="27"/>
        <v>#VALUE!</v>
      </c>
      <c r="AR16" t="e">
        <f t="shared" si="28"/>
        <v>#VALUE!</v>
      </c>
      <c r="AS16" t="e">
        <f t="shared" si="29"/>
        <v>#VALUE!</v>
      </c>
      <c r="AT16" t="e">
        <f t="shared" si="30"/>
        <v>#VALUE!</v>
      </c>
      <c r="AU16" t="e">
        <f t="shared" si="31"/>
        <v>#VALUE!</v>
      </c>
      <c r="AV16" t="e">
        <f t="shared" si="32"/>
        <v>#VALUE!</v>
      </c>
      <c r="AW16" t="e">
        <f t="shared" si="33"/>
        <v>#VALUE!</v>
      </c>
      <c r="AX16" t="e">
        <f t="shared" si="34"/>
        <v>#VALUE!</v>
      </c>
      <c r="AY16" t="e">
        <f t="shared" si="40"/>
        <v>#VALUE!</v>
      </c>
      <c r="AZ16" t="e">
        <f t="shared" si="35"/>
        <v>#VALUE!</v>
      </c>
      <c r="BA16" t="e">
        <f t="shared" si="36"/>
        <v>#VALUE!</v>
      </c>
      <c r="BB16" s="1" t="e">
        <f t="shared" si="37"/>
        <v>#VALUE!</v>
      </c>
      <c r="BC16" s="1" t="e">
        <f t="shared" si="38"/>
        <v>#VALUE!</v>
      </c>
      <c r="BD16" s="1" t="e">
        <f t="shared" si="41"/>
        <v>#VALUE!</v>
      </c>
    </row>
    <row r="17" spans="2:56" x14ac:dyDescent="0.25">
      <c r="B17" s="3"/>
      <c r="E17" s="3"/>
      <c r="F17" s="9"/>
      <c r="G17" s="3"/>
      <c r="H17" s="9"/>
      <c r="I17" s="3"/>
      <c r="J17" s="9"/>
      <c r="K17" s="3"/>
      <c r="L17">
        <f t="shared" si="0"/>
        <v>0</v>
      </c>
      <c r="N17" t="str">
        <f t="shared" si="1"/>
        <v/>
      </c>
      <c r="O17" t="e">
        <f t="shared" si="2"/>
        <v>#VALUE!</v>
      </c>
      <c r="P17" t="e">
        <f t="shared" si="3"/>
        <v>#VALUE!</v>
      </c>
      <c r="Q17" s="1" t="e">
        <f t="shared" si="4"/>
        <v>#DIV/0!</v>
      </c>
      <c r="R17" s="1" t="e">
        <f t="shared" si="5"/>
        <v>#DIV/0!</v>
      </c>
      <c r="S17" s="1" t="e">
        <f t="shared" si="6"/>
        <v>#DIV/0!</v>
      </c>
      <c r="T17" t="str">
        <f t="shared" si="39"/>
        <v/>
      </c>
      <c r="U17" t="str">
        <f t="shared" si="7"/>
        <v/>
      </c>
      <c r="V17" t="str">
        <f t="shared" si="8"/>
        <v/>
      </c>
      <c r="W17" t="e">
        <f t="shared" si="9"/>
        <v>#VALUE!</v>
      </c>
      <c r="X17" t="e">
        <f t="shared" si="10"/>
        <v>#VALUE!</v>
      </c>
      <c r="Y17" t="str">
        <f t="shared" si="11"/>
        <v/>
      </c>
      <c r="Z17" t="e">
        <f t="shared" si="12"/>
        <v>#VALUE!</v>
      </c>
      <c r="AA17" t="e">
        <f t="shared" si="13"/>
        <v>#VALUE!</v>
      </c>
      <c r="AB17" t="e">
        <f t="shared" si="14"/>
        <v>#DIV/0!</v>
      </c>
      <c r="AC17" t="e">
        <f t="shared" si="15"/>
        <v>#DIV/0!</v>
      </c>
      <c r="AD17">
        <v>67.5</v>
      </c>
      <c r="AE17">
        <f t="shared" si="16"/>
        <v>0.52179707870370362</v>
      </c>
      <c r="AF17">
        <f t="shared" si="17"/>
        <v>0.32122167592592588</v>
      </c>
      <c r="AG17" t="e">
        <f t="shared" si="18"/>
        <v>#VALUE!</v>
      </c>
      <c r="AH17" t="e">
        <f t="shared" si="19"/>
        <v>#VALUE!</v>
      </c>
      <c r="AI17" t="e">
        <f t="shared" si="20"/>
        <v>#VALUE!</v>
      </c>
      <c r="AJ17" t="e">
        <f t="shared" si="21"/>
        <v>#VALUE!</v>
      </c>
      <c r="AK17">
        <v>0.19</v>
      </c>
      <c r="AL17" t="str">
        <f t="shared" si="22"/>
        <v/>
      </c>
      <c r="AM17" t="e">
        <f t="shared" si="23"/>
        <v>#VALUE!</v>
      </c>
      <c r="AN17" t="e">
        <f t="shared" si="24"/>
        <v>#VALUE!</v>
      </c>
      <c r="AO17">
        <f t="shared" si="25"/>
        <v>6.2</v>
      </c>
      <c r="AP17">
        <f t="shared" si="26"/>
        <v>0</v>
      </c>
      <c r="AQ17" t="e">
        <f t="shared" si="27"/>
        <v>#VALUE!</v>
      </c>
      <c r="AR17" t="e">
        <f t="shared" si="28"/>
        <v>#VALUE!</v>
      </c>
      <c r="AS17" t="e">
        <f t="shared" si="29"/>
        <v>#VALUE!</v>
      </c>
      <c r="AT17" t="e">
        <f t="shared" si="30"/>
        <v>#VALUE!</v>
      </c>
      <c r="AU17" t="e">
        <f t="shared" si="31"/>
        <v>#VALUE!</v>
      </c>
      <c r="AV17" t="e">
        <f t="shared" si="32"/>
        <v>#VALUE!</v>
      </c>
      <c r="AW17" t="e">
        <f t="shared" si="33"/>
        <v>#VALUE!</v>
      </c>
      <c r="AX17" t="e">
        <f t="shared" si="34"/>
        <v>#VALUE!</v>
      </c>
      <c r="AY17" t="e">
        <f t="shared" si="40"/>
        <v>#VALUE!</v>
      </c>
      <c r="AZ17" t="e">
        <f t="shared" si="35"/>
        <v>#VALUE!</v>
      </c>
      <c r="BA17" t="e">
        <f t="shared" si="36"/>
        <v>#VALUE!</v>
      </c>
      <c r="BB17" s="1" t="e">
        <f t="shared" si="37"/>
        <v>#VALUE!</v>
      </c>
      <c r="BC17" s="1" t="e">
        <f t="shared" si="38"/>
        <v>#VALUE!</v>
      </c>
      <c r="BD17" s="1" t="e">
        <f t="shared" si="41"/>
        <v>#VALUE!</v>
      </c>
    </row>
    <row r="18" spans="2:56" x14ac:dyDescent="0.25">
      <c r="B18" s="3"/>
      <c r="E18" s="3"/>
      <c r="F18" s="9"/>
      <c r="G18" s="3"/>
      <c r="H18" s="9"/>
      <c r="I18" s="3"/>
      <c r="J18" s="9"/>
      <c r="K18" s="3"/>
      <c r="L18">
        <f t="shared" si="0"/>
        <v>0</v>
      </c>
      <c r="N18" t="str">
        <f t="shared" si="1"/>
        <v/>
      </c>
      <c r="O18" t="e">
        <f t="shared" si="2"/>
        <v>#VALUE!</v>
      </c>
      <c r="P18" t="e">
        <f t="shared" si="3"/>
        <v>#VALUE!</v>
      </c>
      <c r="Q18" s="1" t="e">
        <f t="shared" si="4"/>
        <v>#DIV/0!</v>
      </c>
      <c r="R18" s="1" t="e">
        <f t="shared" si="5"/>
        <v>#DIV/0!</v>
      </c>
      <c r="S18" s="1" t="e">
        <f t="shared" si="6"/>
        <v>#DIV/0!</v>
      </c>
      <c r="T18" t="str">
        <f t="shared" si="39"/>
        <v/>
      </c>
      <c r="U18" t="str">
        <f t="shared" si="7"/>
        <v/>
      </c>
      <c r="V18" t="str">
        <f t="shared" si="8"/>
        <v/>
      </c>
      <c r="W18" t="e">
        <f t="shared" si="9"/>
        <v>#VALUE!</v>
      </c>
      <c r="X18" t="e">
        <f t="shared" si="10"/>
        <v>#VALUE!</v>
      </c>
      <c r="Y18" t="str">
        <f t="shared" si="11"/>
        <v/>
      </c>
      <c r="Z18" t="e">
        <f t="shared" si="12"/>
        <v>#VALUE!</v>
      </c>
      <c r="AA18" t="e">
        <f t="shared" si="13"/>
        <v>#VALUE!</v>
      </c>
      <c r="AB18" t="e">
        <f t="shared" si="14"/>
        <v>#DIV/0!</v>
      </c>
      <c r="AC18" t="e">
        <f t="shared" si="15"/>
        <v>#DIV/0!</v>
      </c>
      <c r="AD18">
        <v>67.5</v>
      </c>
      <c r="AE18">
        <f t="shared" si="16"/>
        <v>0.52179707870370362</v>
      </c>
      <c r="AF18">
        <f t="shared" si="17"/>
        <v>0.32122167592592588</v>
      </c>
      <c r="AG18" t="e">
        <f t="shared" si="18"/>
        <v>#VALUE!</v>
      </c>
      <c r="AH18" t="e">
        <f t="shared" si="19"/>
        <v>#VALUE!</v>
      </c>
      <c r="AI18" t="e">
        <f t="shared" si="20"/>
        <v>#VALUE!</v>
      </c>
      <c r="AJ18" t="e">
        <f t="shared" si="21"/>
        <v>#VALUE!</v>
      </c>
      <c r="AK18">
        <v>0.19</v>
      </c>
      <c r="AL18" t="str">
        <f t="shared" si="22"/>
        <v/>
      </c>
      <c r="AM18" t="e">
        <f t="shared" si="23"/>
        <v>#VALUE!</v>
      </c>
      <c r="AN18" t="e">
        <f t="shared" si="24"/>
        <v>#VALUE!</v>
      </c>
      <c r="AO18">
        <f t="shared" si="25"/>
        <v>6.2</v>
      </c>
      <c r="AP18">
        <f t="shared" si="26"/>
        <v>0</v>
      </c>
      <c r="AQ18" t="e">
        <f t="shared" si="27"/>
        <v>#VALUE!</v>
      </c>
      <c r="AR18" t="e">
        <f t="shared" si="28"/>
        <v>#VALUE!</v>
      </c>
      <c r="AS18" t="e">
        <f t="shared" si="29"/>
        <v>#VALUE!</v>
      </c>
      <c r="AT18" t="e">
        <f t="shared" si="30"/>
        <v>#VALUE!</v>
      </c>
      <c r="AU18" t="e">
        <f t="shared" si="31"/>
        <v>#VALUE!</v>
      </c>
      <c r="AV18" t="e">
        <f t="shared" si="32"/>
        <v>#VALUE!</v>
      </c>
      <c r="AW18" t="e">
        <f t="shared" si="33"/>
        <v>#VALUE!</v>
      </c>
      <c r="AX18" t="e">
        <f t="shared" si="34"/>
        <v>#VALUE!</v>
      </c>
      <c r="AY18" t="e">
        <f t="shared" si="40"/>
        <v>#VALUE!</v>
      </c>
      <c r="AZ18" t="e">
        <f t="shared" si="35"/>
        <v>#VALUE!</v>
      </c>
      <c r="BA18" t="e">
        <f t="shared" si="36"/>
        <v>#VALUE!</v>
      </c>
      <c r="BB18" s="1" t="e">
        <f t="shared" si="37"/>
        <v>#VALUE!</v>
      </c>
      <c r="BC18" s="1" t="e">
        <f t="shared" si="38"/>
        <v>#VALUE!</v>
      </c>
      <c r="BD18" s="1" t="e">
        <f t="shared" si="41"/>
        <v>#VALUE!</v>
      </c>
    </row>
    <row r="19" spans="2:56" x14ac:dyDescent="0.25">
      <c r="B19" s="3"/>
      <c r="E19" s="3"/>
      <c r="F19" s="9"/>
      <c r="G19" s="3"/>
      <c r="H19" s="9"/>
      <c r="I19" s="3"/>
      <c r="J19" s="9"/>
      <c r="K19" s="3"/>
      <c r="L19">
        <f t="shared" si="0"/>
        <v>0</v>
      </c>
      <c r="N19" t="str">
        <f t="shared" si="1"/>
        <v/>
      </c>
      <c r="O19" t="e">
        <f t="shared" si="2"/>
        <v>#VALUE!</v>
      </c>
      <c r="P19" t="e">
        <f t="shared" si="3"/>
        <v>#VALUE!</v>
      </c>
      <c r="Q19" s="1" t="e">
        <f t="shared" si="4"/>
        <v>#DIV/0!</v>
      </c>
      <c r="R19" s="1" t="e">
        <f t="shared" si="5"/>
        <v>#DIV/0!</v>
      </c>
      <c r="S19" s="1" t="e">
        <f t="shared" si="6"/>
        <v>#DIV/0!</v>
      </c>
      <c r="T19" t="str">
        <f t="shared" si="39"/>
        <v/>
      </c>
      <c r="U19" t="str">
        <f t="shared" si="7"/>
        <v/>
      </c>
      <c r="V19" t="str">
        <f t="shared" si="8"/>
        <v/>
      </c>
      <c r="W19" t="e">
        <f t="shared" si="9"/>
        <v>#VALUE!</v>
      </c>
      <c r="X19" t="e">
        <f t="shared" si="10"/>
        <v>#VALUE!</v>
      </c>
      <c r="Y19" t="str">
        <f t="shared" si="11"/>
        <v/>
      </c>
      <c r="Z19" t="e">
        <f t="shared" si="12"/>
        <v>#VALUE!</v>
      </c>
      <c r="AA19" t="e">
        <f t="shared" si="13"/>
        <v>#VALUE!</v>
      </c>
      <c r="AB19" t="e">
        <f t="shared" si="14"/>
        <v>#DIV/0!</v>
      </c>
      <c r="AC19" t="e">
        <f t="shared" si="15"/>
        <v>#DIV/0!</v>
      </c>
      <c r="AD19">
        <v>67.5</v>
      </c>
      <c r="AE19">
        <f t="shared" si="16"/>
        <v>0.52179707870370362</v>
      </c>
      <c r="AF19">
        <f t="shared" si="17"/>
        <v>0.32122167592592588</v>
      </c>
      <c r="AG19" t="e">
        <f t="shared" si="18"/>
        <v>#VALUE!</v>
      </c>
      <c r="AH19" t="e">
        <f t="shared" si="19"/>
        <v>#VALUE!</v>
      </c>
      <c r="AI19" t="e">
        <f t="shared" si="20"/>
        <v>#VALUE!</v>
      </c>
      <c r="AJ19" t="e">
        <f t="shared" si="21"/>
        <v>#VALUE!</v>
      </c>
      <c r="AK19">
        <v>0.19</v>
      </c>
      <c r="AL19" t="str">
        <f t="shared" si="22"/>
        <v/>
      </c>
      <c r="AM19" t="e">
        <f t="shared" si="23"/>
        <v>#VALUE!</v>
      </c>
      <c r="AN19" t="e">
        <f t="shared" si="24"/>
        <v>#VALUE!</v>
      </c>
      <c r="AO19">
        <f t="shared" si="25"/>
        <v>6.2</v>
      </c>
      <c r="AP19">
        <f t="shared" si="26"/>
        <v>0</v>
      </c>
      <c r="AQ19" t="e">
        <f t="shared" si="27"/>
        <v>#VALUE!</v>
      </c>
      <c r="AR19" t="e">
        <f t="shared" si="28"/>
        <v>#VALUE!</v>
      </c>
      <c r="AS19" t="e">
        <f t="shared" si="29"/>
        <v>#VALUE!</v>
      </c>
      <c r="AT19" t="e">
        <f t="shared" si="30"/>
        <v>#VALUE!</v>
      </c>
      <c r="AU19" t="e">
        <f t="shared" si="31"/>
        <v>#VALUE!</v>
      </c>
      <c r="AV19" t="e">
        <f t="shared" si="32"/>
        <v>#VALUE!</v>
      </c>
      <c r="AW19" t="e">
        <f t="shared" si="33"/>
        <v>#VALUE!</v>
      </c>
      <c r="AX19" t="e">
        <f t="shared" si="34"/>
        <v>#VALUE!</v>
      </c>
      <c r="AY19" t="e">
        <f t="shared" si="40"/>
        <v>#VALUE!</v>
      </c>
      <c r="AZ19" t="e">
        <f t="shared" si="35"/>
        <v>#VALUE!</v>
      </c>
      <c r="BA19" t="e">
        <f t="shared" si="36"/>
        <v>#VALUE!</v>
      </c>
      <c r="BB19" s="1" t="e">
        <f t="shared" si="37"/>
        <v>#VALUE!</v>
      </c>
      <c r="BC19" s="1" t="e">
        <f t="shared" si="38"/>
        <v>#VALUE!</v>
      </c>
      <c r="BD19" s="1" t="e">
        <f t="shared" si="41"/>
        <v>#VALUE!</v>
      </c>
    </row>
    <row r="20" spans="2:56" x14ac:dyDescent="0.25">
      <c r="B20" s="3"/>
      <c r="E20" s="3"/>
      <c r="F20" s="9"/>
      <c r="G20" s="3"/>
      <c r="H20" s="9"/>
      <c r="I20" s="3"/>
      <c r="J20" s="9"/>
      <c r="K20" s="3"/>
      <c r="L20">
        <f t="shared" si="0"/>
        <v>0</v>
      </c>
      <c r="N20" t="str">
        <f t="shared" si="1"/>
        <v/>
      </c>
      <c r="O20" t="e">
        <f t="shared" si="2"/>
        <v>#VALUE!</v>
      </c>
      <c r="P20" t="e">
        <f t="shared" si="3"/>
        <v>#VALUE!</v>
      </c>
      <c r="Q20" s="1" t="e">
        <f t="shared" si="4"/>
        <v>#DIV/0!</v>
      </c>
      <c r="R20" s="1" t="e">
        <f t="shared" si="5"/>
        <v>#DIV/0!</v>
      </c>
      <c r="S20" s="1" t="e">
        <f t="shared" si="6"/>
        <v>#DIV/0!</v>
      </c>
      <c r="T20" t="str">
        <f t="shared" si="39"/>
        <v/>
      </c>
      <c r="U20" t="str">
        <f t="shared" si="7"/>
        <v/>
      </c>
      <c r="V20" t="str">
        <f t="shared" si="8"/>
        <v/>
      </c>
      <c r="W20" t="e">
        <f t="shared" si="9"/>
        <v>#VALUE!</v>
      </c>
      <c r="X20" t="e">
        <f t="shared" si="10"/>
        <v>#VALUE!</v>
      </c>
      <c r="Y20" t="str">
        <f t="shared" si="11"/>
        <v/>
      </c>
      <c r="Z20" t="e">
        <f t="shared" si="12"/>
        <v>#VALUE!</v>
      </c>
      <c r="AA20" t="e">
        <f t="shared" si="13"/>
        <v>#VALUE!</v>
      </c>
      <c r="AB20" t="e">
        <f t="shared" si="14"/>
        <v>#DIV/0!</v>
      </c>
      <c r="AC20" t="e">
        <f t="shared" si="15"/>
        <v>#DIV/0!</v>
      </c>
      <c r="AD20">
        <v>67.5</v>
      </c>
      <c r="AE20">
        <f t="shared" si="16"/>
        <v>0.52179707870370362</v>
      </c>
      <c r="AF20">
        <f t="shared" si="17"/>
        <v>0.32122167592592588</v>
      </c>
      <c r="AG20" t="e">
        <f t="shared" si="18"/>
        <v>#VALUE!</v>
      </c>
      <c r="AH20" t="e">
        <f t="shared" si="19"/>
        <v>#VALUE!</v>
      </c>
      <c r="AI20" t="e">
        <f t="shared" si="20"/>
        <v>#VALUE!</v>
      </c>
      <c r="AJ20" t="e">
        <f t="shared" si="21"/>
        <v>#VALUE!</v>
      </c>
      <c r="AK20">
        <v>0.19</v>
      </c>
      <c r="AL20" t="str">
        <f t="shared" si="22"/>
        <v/>
      </c>
      <c r="AM20" t="e">
        <f t="shared" si="23"/>
        <v>#VALUE!</v>
      </c>
      <c r="AN20" t="e">
        <f t="shared" si="24"/>
        <v>#VALUE!</v>
      </c>
      <c r="AO20">
        <f t="shared" si="25"/>
        <v>6.2</v>
      </c>
      <c r="AP20">
        <f t="shared" si="26"/>
        <v>0</v>
      </c>
      <c r="AQ20" t="e">
        <f t="shared" si="27"/>
        <v>#VALUE!</v>
      </c>
      <c r="AR20" t="e">
        <f t="shared" si="28"/>
        <v>#VALUE!</v>
      </c>
      <c r="AS20" t="e">
        <f t="shared" si="29"/>
        <v>#VALUE!</v>
      </c>
      <c r="AT20" t="e">
        <f t="shared" si="30"/>
        <v>#VALUE!</v>
      </c>
      <c r="AU20" t="e">
        <f t="shared" si="31"/>
        <v>#VALUE!</v>
      </c>
      <c r="AV20" t="e">
        <f t="shared" si="32"/>
        <v>#VALUE!</v>
      </c>
      <c r="AW20" t="e">
        <f t="shared" si="33"/>
        <v>#VALUE!</v>
      </c>
      <c r="AX20" t="e">
        <f t="shared" si="34"/>
        <v>#VALUE!</v>
      </c>
      <c r="AY20" t="e">
        <f t="shared" si="40"/>
        <v>#VALUE!</v>
      </c>
      <c r="AZ20" t="e">
        <f t="shared" si="35"/>
        <v>#VALUE!</v>
      </c>
      <c r="BA20" t="e">
        <f t="shared" si="36"/>
        <v>#VALUE!</v>
      </c>
      <c r="BB20" s="1" t="e">
        <f t="shared" si="37"/>
        <v>#VALUE!</v>
      </c>
      <c r="BC20" s="1" t="e">
        <f t="shared" si="38"/>
        <v>#VALUE!</v>
      </c>
      <c r="BD20" s="1" t="e">
        <f t="shared" si="41"/>
        <v>#VALUE!</v>
      </c>
    </row>
    <row r="21" spans="2:56" x14ac:dyDescent="0.25">
      <c r="B21" s="3"/>
      <c r="E21" s="3"/>
      <c r="F21" s="9"/>
      <c r="G21" s="3"/>
      <c r="H21" s="9"/>
      <c r="I21" s="3"/>
      <c r="J21" s="9"/>
      <c r="K21" s="3"/>
      <c r="L21">
        <f t="shared" si="0"/>
        <v>0</v>
      </c>
      <c r="N21" t="str">
        <f t="shared" si="1"/>
        <v/>
      </c>
      <c r="O21" t="e">
        <f t="shared" si="2"/>
        <v>#VALUE!</v>
      </c>
      <c r="P21" t="e">
        <f t="shared" si="3"/>
        <v>#VALUE!</v>
      </c>
      <c r="Q21" s="1" t="e">
        <f t="shared" si="4"/>
        <v>#DIV/0!</v>
      </c>
      <c r="R21" s="1" t="e">
        <f t="shared" si="5"/>
        <v>#DIV/0!</v>
      </c>
      <c r="S21" s="1" t="e">
        <f t="shared" si="6"/>
        <v>#DIV/0!</v>
      </c>
      <c r="T21" t="str">
        <f t="shared" si="39"/>
        <v/>
      </c>
      <c r="U21" t="str">
        <f t="shared" si="7"/>
        <v/>
      </c>
      <c r="V21" t="str">
        <f t="shared" si="8"/>
        <v/>
      </c>
      <c r="W21" t="e">
        <f t="shared" si="9"/>
        <v>#VALUE!</v>
      </c>
      <c r="X21" t="e">
        <f t="shared" si="10"/>
        <v>#VALUE!</v>
      </c>
      <c r="Y21" t="str">
        <f t="shared" si="11"/>
        <v/>
      </c>
      <c r="Z21" t="e">
        <f t="shared" si="12"/>
        <v>#VALUE!</v>
      </c>
      <c r="AA21" t="e">
        <f t="shared" si="13"/>
        <v>#VALUE!</v>
      </c>
      <c r="AB21" t="e">
        <f t="shared" si="14"/>
        <v>#DIV/0!</v>
      </c>
      <c r="AC21" t="e">
        <f t="shared" si="15"/>
        <v>#DIV/0!</v>
      </c>
      <c r="AD21">
        <v>67.5</v>
      </c>
      <c r="AE21">
        <f t="shared" si="16"/>
        <v>0.52179707870370362</v>
      </c>
      <c r="AF21">
        <f t="shared" si="17"/>
        <v>0.32122167592592588</v>
      </c>
      <c r="AG21" t="e">
        <f t="shared" si="18"/>
        <v>#VALUE!</v>
      </c>
      <c r="AH21" t="e">
        <f t="shared" si="19"/>
        <v>#VALUE!</v>
      </c>
      <c r="AI21" t="e">
        <f t="shared" si="20"/>
        <v>#VALUE!</v>
      </c>
      <c r="AJ21" t="e">
        <f t="shared" si="21"/>
        <v>#VALUE!</v>
      </c>
      <c r="AK21">
        <v>0.19</v>
      </c>
      <c r="AL21" t="str">
        <f t="shared" si="22"/>
        <v/>
      </c>
      <c r="AM21" t="e">
        <f t="shared" si="23"/>
        <v>#VALUE!</v>
      </c>
      <c r="AN21" t="e">
        <f t="shared" si="24"/>
        <v>#VALUE!</v>
      </c>
      <c r="AO21">
        <f t="shared" si="25"/>
        <v>6.2</v>
      </c>
      <c r="AP21">
        <f t="shared" si="26"/>
        <v>0</v>
      </c>
      <c r="AQ21" t="e">
        <f t="shared" si="27"/>
        <v>#VALUE!</v>
      </c>
      <c r="AR21" t="e">
        <f t="shared" si="28"/>
        <v>#VALUE!</v>
      </c>
      <c r="AS21" t="e">
        <f t="shared" si="29"/>
        <v>#VALUE!</v>
      </c>
      <c r="AT21" t="e">
        <f t="shared" si="30"/>
        <v>#VALUE!</v>
      </c>
      <c r="AU21" t="e">
        <f t="shared" si="31"/>
        <v>#VALUE!</v>
      </c>
      <c r="AV21" t="e">
        <f t="shared" si="32"/>
        <v>#VALUE!</v>
      </c>
      <c r="AW21" t="e">
        <f t="shared" si="33"/>
        <v>#VALUE!</v>
      </c>
      <c r="AX21" t="e">
        <f t="shared" si="34"/>
        <v>#VALUE!</v>
      </c>
      <c r="AY21" t="e">
        <f t="shared" si="40"/>
        <v>#VALUE!</v>
      </c>
      <c r="AZ21" t="e">
        <f t="shared" si="35"/>
        <v>#VALUE!</v>
      </c>
      <c r="BA21" t="e">
        <f t="shared" si="36"/>
        <v>#VALUE!</v>
      </c>
      <c r="BB21" s="1" t="e">
        <f t="shared" si="37"/>
        <v>#VALUE!</v>
      </c>
      <c r="BC21" s="1" t="e">
        <f t="shared" si="38"/>
        <v>#VALUE!</v>
      </c>
      <c r="BD21" s="1" t="e">
        <f t="shared" si="41"/>
        <v>#VALUE!</v>
      </c>
    </row>
    <row r="22" spans="2:56" x14ac:dyDescent="0.25">
      <c r="B22" s="3"/>
      <c r="E22" s="3"/>
      <c r="F22" s="9"/>
      <c r="G22" s="3"/>
      <c r="H22" s="9"/>
      <c r="I22" s="3"/>
      <c r="J22" s="9"/>
      <c r="K22" s="3"/>
      <c r="L22">
        <f t="shared" si="0"/>
        <v>0</v>
      </c>
      <c r="N22" t="str">
        <f t="shared" si="1"/>
        <v/>
      </c>
      <c r="O22" t="e">
        <f t="shared" si="2"/>
        <v>#VALUE!</v>
      </c>
      <c r="P22" t="e">
        <f t="shared" si="3"/>
        <v>#VALUE!</v>
      </c>
      <c r="Q22" s="1" t="e">
        <f t="shared" si="4"/>
        <v>#DIV/0!</v>
      </c>
      <c r="R22" s="1" t="e">
        <f t="shared" si="5"/>
        <v>#DIV/0!</v>
      </c>
      <c r="S22" s="1" t="e">
        <f t="shared" si="6"/>
        <v>#DIV/0!</v>
      </c>
      <c r="T22" t="str">
        <f t="shared" si="39"/>
        <v/>
      </c>
      <c r="U22" t="str">
        <f t="shared" si="7"/>
        <v/>
      </c>
      <c r="V22" t="str">
        <f t="shared" si="8"/>
        <v/>
      </c>
      <c r="W22" t="e">
        <f t="shared" si="9"/>
        <v>#VALUE!</v>
      </c>
      <c r="X22" t="e">
        <f t="shared" si="10"/>
        <v>#VALUE!</v>
      </c>
      <c r="Y22" t="str">
        <f t="shared" si="11"/>
        <v/>
      </c>
      <c r="Z22" t="e">
        <f t="shared" si="12"/>
        <v>#VALUE!</v>
      </c>
      <c r="AA22" t="e">
        <f t="shared" si="13"/>
        <v>#VALUE!</v>
      </c>
      <c r="AB22" t="e">
        <f t="shared" si="14"/>
        <v>#DIV/0!</v>
      </c>
      <c r="AC22" t="e">
        <f t="shared" si="15"/>
        <v>#DIV/0!</v>
      </c>
      <c r="AD22">
        <v>67.5</v>
      </c>
      <c r="AE22">
        <f t="shared" si="16"/>
        <v>0.52179707870370362</v>
      </c>
      <c r="AF22">
        <f t="shared" si="17"/>
        <v>0.32122167592592588</v>
      </c>
      <c r="AG22" t="e">
        <f t="shared" si="18"/>
        <v>#VALUE!</v>
      </c>
      <c r="AH22" t="e">
        <f t="shared" si="19"/>
        <v>#VALUE!</v>
      </c>
      <c r="AI22" t="e">
        <f t="shared" si="20"/>
        <v>#VALUE!</v>
      </c>
      <c r="AJ22" t="e">
        <f t="shared" si="21"/>
        <v>#VALUE!</v>
      </c>
      <c r="AK22">
        <v>0.19</v>
      </c>
      <c r="AL22" t="str">
        <f t="shared" si="22"/>
        <v/>
      </c>
      <c r="AM22" t="e">
        <f t="shared" si="23"/>
        <v>#VALUE!</v>
      </c>
      <c r="AN22" t="e">
        <f t="shared" si="24"/>
        <v>#VALUE!</v>
      </c>
      <c r="AO22">
        <f t="shared" si="25"/>
        <v>6.2</v>
      </c>
      <c r="AP22">
        <f t="shared" si="26"/>
        <v>0</v>
      </c>
      <c r="AQ22" t="e">
        <f t="shared" si="27"/>
        <v>#VALUE!</v>
      </c>
      <c r="AR22" t="e">
        <f t="shared" si="28"/>
        <v>#VALUE!</v>
      </c>
      <c r="AS22" t="e">
        <f t="shared" si="29"/>
        <v>#VALUE!</v>
      </c>
      <c r="AT22" t="e">
        <f t="shared" si="30"/>
        <v>#VALUE!</v>
      </c>
      <c r="AU22" t="e">
        <f t="shared" si="31"/>
        <v>#VALUE!</v>
      </c>
      <c r="AV22" t="e">
        <f t="shared" si="32"/>
        <v>#VALUE!</v>
      </c>
      <c r="AW22" t="e">
        <f t="shared" si="33"/>
        <v>#VALUE!</v>
      </c>
      <c r="AX22" t="e">
        <f t="shared" si="34"/>
        <v>#VALUE!</v>
      </c>
      <c r="AY22" t="e">
        <f t="shared" si="40"/>
        <v>#VALUE!</v>
      </c>
      <c r="AZ22" t="e">
        <f t="shared" si="35"/>
        <v>#VALUE!</v>
      </c>
      <c r="BA22" t="e">
        <f t="shared" si="36"/>
        <v>#VALUE!</v>
      </c>
      <c r="BB22" s="1" t="e">
        <f t="shared" si="37"/>
        <v>#VALUE!</v>
      </c>
      <c r="BC22" s="1" t="e">
        <f t="shared" si="38"/>
        <v>#VALUE!</v>
      </c>
      <c r="BD22" s="1" t="e">
        <f t="shared" si="41"/>
        <v>#VALUE!</v>
      </c>
    </row>
    <row r="23" spans="2:56" x14ac:dyDescent="0.25">
      <c r="B23" s="3"/>
      <c r="E23" s="3"/>
      <c r="F23" s="9"/>
      <c r="G23" s="3"/>
      <c r="H23" s="9"/>
      <c r="I23" s="3"/>
      <c r="J23" s="9"/>
      <c r="K23" s="3"/>
      <c r="L23">
        <f t="shared" si="0"/>
        <v>0</v>
      </c>
      <c r="N23" t="str">
        <f t="shared" si="1"/>
        <v/>
      </c>
      <c r="O23" t="e">
        <f t="shared" si="2"/>
        <v>#VALUE!</v>
      </c>
      <c r="P23" t="e">
        <f t="shared" si="3"/>
        <v>#VALUE!</v>
      </c>
      <c r="Q23" s="1" t="e">
        <f t="shared" si="4"/>
        <v>#DIV/0!</v>
      </c>
      <c r="R23" s="1" t="e">
        <f t="shared" si="5"/>
        <v>#DIV/0!</v>
      </c>
      <c r="S23" s="1" t="e">
        <f t="shared" si="6"/>
        <v>#DIV/0!</v>
      </c>
      <c r="T23" t="str">
        <f t="shared" si="39"/>
        <v/>
      </c>
      <c r="U23" t="str">
        <f t="shared" si="7"/>
        <v/>
      </c>
      <c r="V23" t="str">
        <f t="shared" si="8"/>
        <v/>
      </c>
      <c r="W23" t="e">
        <f t="shared" si="9"/>
        <v>#VALUE!</v>
      </c>
      <c r="X23" t="e">
        <f t="shared" si="10"/>
        <v>#VALUE!</v>
      </c>
      <c r="Y23" t="str">
        <f t="shared" si="11"/>
        <v/>
      </c>
      <c r="Z23" t="e">
        <f t="shared" si="12"/>
        <v>#VALUE!</v>
      </c>
      <c r="AA23" t="e">
        <f t="shared" si="13"/>
        <v>#VALUE!</v>
      </c>
      <c r="AB23" t="e">
        <f t="shared" si="14"/>
        <v>#DIV/0!</v>
      </c>
      <c r="AC23" t="e">
        <f t="shared" si="15"/>
        <v>#DIV/0!</v>
      </c>
      <c r="AD23">
        <v>67.5</v>
      </c>
      <c r="AE23">
        <f t="shared" si="16"/>
        <v>0.52179707870370362</v>
      </c>
      <c r="AF23">
        <f t="shared" si="17"/>
        <v>0.32122167592592588</v>
      </c>
      <c r="AG23" t="e">
        <f t="shared" si="18"/>
        <v>#VALUE!</v>
      </c>
      <c r="AH23" t="e">
        <f t="shared" si="19"/>
        <v>#VALUE!</v>
      </c>
      <c r="AI23" t="e">
        <f t="shared" si="20"/>
        <v>#VALUE!</v>
      </c>
      <c r="AJ23" t="e">
        <f t="shared" si="21"/>
        <v>#VALUE!</v>
      </c>
      <c r="AK23">
        <v>0.19</v>
      </c>
      <c r="AL23" t="str">
        <f t="shared" si="22"/>
        <v/>
      </c>
      <c r="AM23" t="e">
        <f t="shared" si="23"/>
        <v>#VALUE!</v>
      </c>
      <c r="AN23" t="e">
        <f t="shared" si="24"/>
        <v>#VALUE!</v>
      </c>
      <c r="AO23">
        <f t="shared" si="25"/>
        <v>6.2</v>
      </c>
      <c r="AP23">
        <f t="shared" si="26"/>
        <v>0</v>
      </c>
      <c r="AQ23" t="e">
        <f t="shared" si="27"/>
        <v>#VALUE!</v>
      </c>
      <c r="AR23" t="e">
        <f t="shared" si="28"/>
        <v>#VALUE!</v>
      </c>
      <c r="AS23" t="e">
        <f t="shared" si="29"/>
        <v>#VALUE!</v>
      </c>
      <c r="AT23" t="e">
        <f t="shared" si="30"/>
        <v>#VALUE!</v>
      </c>
      <c r="AU23" t="e">
        <f t="shared" si="31"/>
        <v>#VALUE!</v>
      </c>
      <c r="AV23" t="e">
        <f t="shared" si="32"/>
        <v>#VALUE!</v>
      </c>
      <c r="AW23" t="e">
        <f t="shared" si="33"/>
        <v>#VALUE!</v>
      </c>
      <c r="AX23" t="e">
        <f t="shared" si="34"/>
        <v>#VALUE!</v>
      </c>
      <c r="AY23" t="e">
        <f t="shared" si="40"/>
        <v>#VALUE!</v>
      </c>
      <c r="AZ23" t="e">
        <f t="shared" si="35"/>
        <v>#VALUE!</v>
      </c>
      <c r="BA23" t="e">
        <f t="shared" si="36"/>
        <v>#VALUE!</v>
      </c>
      <c r="BB23" s="1" t="e">
        <f t="shared" si="37"/>
        <v>#VALUE!</v>
      </c>
      <c r="BC23" s="1" t="e">
        <f t="shared" si="38"/>
        <v>#VALUE!</v>
      </c>
      <c r="BD23" s="1" t="e">
        <f t="shared" si="41"/>
        <v>#VALUE!</v>
      </c>
    </row>
    <row r="24" spans="2:56" x14ac:dyDescent="0.25">
      <c r="B24" s="3"/>
      <c r="E24" s="3"/>
      <c r="F24" s="9"/>
      <c r="G24" s="3"/>
      <c r="H24" s="9"/>
      <c r="I24" s="3"/>
      <c r="J24" s="9"/>
      <c r="K24" s="3"/>
      <c r="L24">
        <f t="shared" si="0"/>
        <v>0</v>
      </c>
      <c r="N24" t="str">
        <f t="shared" si="1"/>
        <v/>
      </c>
      <c r="O24" t="e">
        <f t="shared" si="2"/>
        <v>#VALUE!</v>
      </c>
      <c r="P24" t="e">
        <f t="shared" si="3"/>
        <v>#VALUE!</v>
      </c>
      <c r="Q24" s="1" t="e">
        <f t="shared" si="4"/>
        <v>#DIV/0!</v>
      </c>
      <c r="R24" s="1" t="e">
        <f t="shared" si="5"/>
        <v>#DIV/0!</v>
      </c>
      <c r="S24" s="1" t="e">
        <f t="shared" si="6"/>
        <v>#DIV/0!</v>
      </c>
      <c r="T24" t="str">
        <f t="shared" si="39"/>
        <v/>
      </c>
      <c r="U24" t="str">
        <f t="shared" si="7"/>
        <v/>
      </c>
      <c r="V24" t="str">
        <f t="shared" si="8"/>
        <v/>
      </c>
      <c r="W24" t="e">
        <f t="shared" si="9"/>
        <v>#VALUE!</v>
      </c>
      <c r="X24" t="e">
        <f t="shared" si="10"/>
        <v>#VALUE!</v>
      </c>
      <c r="Y24" t="str">
        <f t="shared" si="11"/>
        <v/>
      </c>
      <c r="Z24" t="e">
        <f t="shared" si="12"/>
        <v>#VALUE!</v>
      </c>
      <c r="AA24" t="e">
        <f t="shared" si="13"/>
        <v>#VALUE!</v>
      </c>
      <c r="AB24" t="e">
        <f t="shared" si="14"/>
        <v>#DIV/0!</v>
      </c>
      <c r="AC24" t="e">
        <f t="shared" si="15"/>
        <v>#DIV/0!</v>
      </c>
      <c r="AD24">
        <v>67.5</v>
      </c>
      <c r="AE24">
        <f t="shared" si="16"/>
        <v>0.52179707870370362</v>
      </c>
      <c r="AF24">
        <f t="shared" si="17"/>
        <v>0.32122167592592588</v>
      </c>
      <c r="AG24" t="e">
        <f t="shared" si="18"/>
        <v>#VALUE!</v>
      </c>
      <c r="AH24" t="e">
        <f t="shared" si="19"/>
        <v>#VALUE!</v>
      </c>
      <c r="AI24" t="e">
        <f t="shared" si="20"/>
        <v>#VALUE!</v>
      </c>
      <c r="AJ24" t="e">
        <f t="shared" si="21"/>
        <v>#VALUE!</v>
      </c>
      <c r="AK24">
        <v>0.19</v>
      </c>
      <c r="AL24" t="str">
        <f t="shared" si="22"/>
        <v/>
      </c>
      <c r="AM24" t="e">
        <f t="shared" si="23"/>
        <v>#VALUE!</v>
      </c>
      <c r="AN24" t="e">
        <f t="shared" si="24"/>
        <v>#VALUE!</v>
      </c>
      <c r="AO24">
        <f t="shared" si="25"/>
        <v>6.2</v>
      </c>
      <c r="AP24">
        <f t="shared" si="26"/>
        <v>0</v>
      </c>
      <c r="AQ24" t="e">
        <f t="shared" si="27"/>
        <v>#VALUE!</v>
      </c>
      <c r="AR24" t="e">
        <f t="shared" si="28"/>
        <v>#VALUE!</v>
      </c>
      <c r="AS24" t="e">
        <f t="shared" si="29"/>
        <v>#VALUE!</v>
      </c>
      <c r="AT24" t="e">
        <f t="shared" si="30"/>
        <v>#VALUE!</v>
      </c>
      <c r="AU24" t="e">
        <f t="shared" si="31"/>
        <v>#VALUE!</v>
      </c>
      <c r="AV24" t="e">
        <f t="shared" si="32"/>
        <v>#VALUE!</v>
      </c>
      <c r="AW24" t="e">
        <f t="shared" si="33"/>
        <v>#VALUE!</v>
      </c>
      <c r="AX24" t="e">
        <f t="shared" si="34"/>
        <v>#VALUE!</v>
      </c>
      <c r="AY24" t="e">
        <f t="shared" si="40"/>
        <v>#VALUE!</v>
      </c>
      <c r="AZ24" t="e">
        <f t="shared" si="35"/>
        <v>#VALUE!</v>
      </c>
      <c r="BA24" t="e">
        <f t="shared" si="36"/>
        <v>#VALUE!</v>
      </c>
      <c r="BB24" s="1" t="e">
        <f t="shared" si="37"/>
        <v>#VALUE!</v>
      </c>
      <c r="BC24" s="1" t="e">
        <f t="shared" si="38"/>
        <v>#VALUE!</v>
      </c>
      <c r="BD24" s="1" t="e">
        <f t="shared" si="41"/>
        <v>#VALUE!</v>
      </c>
    </row>
    <row r="25" spans="2:56" x14ac:dyDescent="0.25">
      <c r="B25" s="3"/>
      <c r="E25" s="3"/>
      <c r="F25" s="9"/>
      <c r="G25" s="3"/>
      <c r="H25" s="9"/>
      <c r="I25" s="3"/>
      <c r="J25" s="9"/>
      <c r="K25" s="3"/>
      <c r="L25">
        <f t="shared" si="0"/>
        <v>0</v>
      </c>
      <c r="N25" t="str">
        <f t="shared" si="1"/>
        <v/>
      </c>
      <c r="O25" t="e">
        <f t="shared" si="2"/>
        <v>#VALUE!</v>
      </c>
      <c r="P25" t="e">
        <f t="shared" si="3"/>
        <v>#VALUE!</v>
      </c>
      <c r="Q25" s="1" t="e">
        <f t="shared" si="4"/>
        <v>#DIV/0!</v>
      </c>
      <c r="R25" s="1" t="e">
        <f t="shared" si="5"/>
        <v>#DIV/0!</v>
      </c>
      <c r="S25" s="1" t="e">
        <f t="shared" si="6"/>
        <v>#DIV/0!</v>
      </c>
      <c r="T25" t="str">
        <f t="shared" si="39"/>
        <v/>
      </c>
      <c r="U25" t="str">
        <f t="shared" si="7"/>
        <v/>
      </c>
      <c r="V25" t="str">
        <f t="shared" si="8"/>
        <v/>
      </c>
      <c r="W25" t="e">
        <f t="shared" si="9"/>
        <v>#VALUE!</v>
      </c>
      <c r="X25" t="e">
        <f t="shared" si="10"/>
        <v>#VALUE!</v>
      </c>
      <c r="Y25" t="str">
        <f t="shared" si="11"/>
        <v/>
      </c>
      <c r="Z25" t="e">
        <f t="shared" si="12"/>
        <v>#VALUE!</v>
      </c>
      <c r="AA25" t="e">
        <f t="shared" si="13"/>
        <v>#VALUE!</v>
      </c>
      <c r="AB25" t="e">
        <f t="shared" si="14"/>
        <v>#DIV/0!</v>
      </c>
      <c r="AC25" t="e">
        <f t="shared" si="15"/>
        <v>#DIV/0!</v>
      </c>
      <c r="AD25">
        <v>67.5</v>
      </c>
      <c r="AE25">
        <f t="shared" si="16"/>
        <v>0.52179707870370362</v>
      </c>
      <c r="AF25">
        <f t="shared" si="17"/>
        <v>0.32122167592592588</v>
      </c>
      <c r="AG25" t="e">
        <f t="shared" si="18"/>
        <v>#VALUE!</v>
      </c>
      <c r="AH25" t="e">
        <f t="shared" si="19"/>
        <v>#VALUE!</v>
      </c>
      <c r="AI25" t="e">
        <f t="shared" si="20"/>
        <v>#VALUE!</v>
      </c>
      <c r="AJ25" t="e">
        <f t="shared" si="21"/>
        <v>#VALUE!</v>
      </c>
      <c r="AK25">
        <v>0.19</v>
      </c>
      <c r="AL25" t="str">
        <f t="shared" si="22"/>
        <v/>
      </c>
      <c r="AM25" t="e">
        <f t="shared" si="23"/>
        <v>#VALUE!</v>
      </c>
      <c r="AN25" t="e">
        <f t="shared" si="24"/>
        <v>#VALUE!</v>
      </c>
      <c r="AO25">
        <f t="shared" si="25"/>
        <v>6.2</v>
      </c>
      <c r="AP25">
        <f t="shared" si="26"/>
        <v>0</v>
      </c>
      <c r="AQ25" t="e">
        <f t="shared" si="27"/>
        <v>#VALUE!</v>
      </c>
      <c r="AR25" t="e">
        <f t="shared" si="28"/>
        <v>#VALUE!</v>
      </c>
      <c r="AS25" t="e">
        <f t="shared" si="29"/>
        <v>#VALUE!</v>
      </c>
      <c r="AT25" t="e">
        <f t="shared" si="30"/>
        <v>#VALUE!</v>
      </c>
      <c r="AU25" t="e">
        <f t="shared" si="31"/>
        <v>#VALUE!</v>
      </c>
      <c r="AV25" t="e">
        <f t="shared" si="32"/>
        <v>#VALUE!</v>
      </c>
      <c r="AW25" t="e">
        <f t="shared" si="33"/>
        <v>#VALUE!</v>
      </c>
      <c r="AX25" t="e">
        <f t="shared" si="34"/>
        <v>#VALUE!</v>
      </c>
      <c r="AY25" t="e">
        <f t="shared" si="40"/>
        <v>#VALUE!</v>
      </c>
      <c r="AZ25" t="e">
        <f t="shared" si="35"/>
        <v>#VALUE!</v>
      </c>
      <c r="BA25" t="e">
        <f t="shared" si="36"/>
        <v>#VALUE!</v>
      </c>
      <c r="BB25" s="1" t="e">
        <f t="shared" si="37"/>
        <v>#VALUE!</v>
      </c>
      <c r="BC25" s="1" t="e">
        <f t="shared" si="38"/>
        <v>#VALUE!</v>
      </c>
      <c r="BD25" s="1" t="e">
        <f t="shared" si="41"/>
        <v>#VALUE!</v>
      </c>
    </row>
    <row r="26" spans="2:56" x14ac:dyDescent="0.25">
      <c r="L26">
        <f t="shared" si="0"/>
        <v>0</v>
      </c>
      <c r="N26" t="str">
        <f t="shared" si="1"/>
        <v/>
      </c>
      <c r="O26" t="e">
        <f t="shared" si="2"/>
        <v>#VALUE!</v>
      </c>
      <c r="P26" t="e">
        <f t="shared" si="3"/>
        <v>#VALUE!</v>
      </c>
      <c r="Q26" s="1" t="e">
        <f t="shared" si="4"/>
        <v>#DIV/0!</v>
      </c>
      <c r="R26" s="1" t="e">
        <f t="shared" si="5"/>
        <v>#DIV/0!</v>
      </c>
      <c r="S26" s="1" t="e">
        <f t="shared" si="6"/>
        <v>#DIV/0!</v>
      </c>
      <c r="T26" t="str">
        <f t="shared" si="39"/>
        <v/>
      </c>
      <c r="U26" t="str">
        <f t="shared" si="7"/>
        <v/>
      </c>
      <c r="V26" t="str">
        <f t="shared" si="8"/>
        <v/>
      </c>
      <c r="W26" t="e">
        <f t="shared" si="9"/>
        <v>#VALUE!</v>
      </c>
      <c r="X26" t="e">
        <f t="shared" si="10"/>
        <v>#VALUE!</v>
      </c>
      <c r="Y26" t="str">
        <f t="shared" si="11"/>
        <v/>
      </c>
      <c r="Z26" t="e">
        <f t="shared" si="12"/>
        <v>#VALUE!</v>
      </c>
      <c r="AA26" t="e">
        <f t="shared" si="13"/>
        <v>#VALUE!</v>
      </c>
      <c r="AB26" t="e">
        <f t="shared" si="14"/>
        <v>#DIV/0!</v>
      </c>
      <c r="AC26" t="e">
        <f t="shared" si="15"/>
        <v>#DIV/0!</v>
      </c>
      <c r="AD26">
        <v>67.5</v>
      </c>
      <c r="AE26">
        <f t="shared" si="16"/>
        <v>0.52179707870370362</v>
      </c>
      <c r="AF26">
        <f t="shared" si="17"/>
        <v>0.32122167592592588</v>
      </c>
      <c r="AG26" t="e">
        <f t="shared" si="18"/>
        <v>#VALUE!</v>
      </c>
      <c r="AH26" t="e">
        <f t="shared" si="19"/>
        <v>#VALUE!</v>
      </c>
      <c r="AI26" t="e">
        <f t="shared" si="20"/>
        <v>#VALUE!</v>
      </c>
      <c r="AJ26" t="e">
        <f t="shared" si="21"/>
        <v>#VALUE!</v>
      </c>
      <c r="AK26">
        <v>0.19</v>
      </c>
      <c r="AL26" t="str">
        <f t="shared" si="22"/>
        <v/>
      </c>
      <c r="AM26" t="e">
        <f t="shared" si="23"/>
        <v>#VALUE!</v>
      </c>
      <c r="AN26" t="e">
        <f t="shared" si="24"/>
        <v>#VALUE!</v>
      </c>
      <c r="AO26">
        <f t="shared" si="25"/>
        <v>6.2</v>
      </c>
      <c r="AP26">
        <f t="shared" si="26"/>
        <v>0</v>
      </c>
      <c r="AQ26" t="e">
        <f t="shared" si="27"/>
        <v>#VALUE!</v>
      </c>
      <c r="AR26" t="e">
        <f t="shared" si="28"/>
        <v>#VALUE!</v>
      </c>
      <c r="AS26" t="e">
        <f t="shared" si="29"/>
        <v>#VALUE!</v>
      </c>
      <c r="AT26" t="e">
        <f t="shared" si="30"/>
        <v>#VALUE!</v>
      </c>
      <c r="AU26" t="e">
        <f t="shared" si="31"/>
        <v>#VALUE!</v>
      </c>
      <c r="AV26" t="e">
        <f t="shared" si="32"/>
        <v>#VALUE!</v>
      </c>
      <c r="AW26" t="e">
        <f t="shared" si="33"/>
        <v>#VALUE!</v>
      </c>
      <c r="AX26" t="e">
        <f t="shared" si="34"/>
        <v>#VALUE!</v>
      </c>
      <c r="AY26" t="e">
        <f t="shared" si="40"/>
        <v>#VALUE!</v>
      </c>
      <c r="AZ26" t="e">
        <f t="shared" si="35"/>
        <v>#VALUE!</v>
      </c>
      <c r="BA26" t="e">
        <f t="shared" si="36"/>
        <v>#VALUE!</v>
      </c>
      <c r="BB26" s="1" t="e">
        <f t="shared" si="37"/>
        <v>#VALUE!</v>
      </c>
      <c r="BC26" s="1" t="e">
        <f t="shared" si="38"/>
        <v>#VALUE!</v>
      </c>
      <c r="BD26" s="1" t="e">
        <f t="shared" si="41"/>
        <v>#VALUE!</v>
      </c>
    </row>
    <row r="27" spans="2:56" x14ac:dyDescent="0.25">
      <c r="L27">
        <f t="shared" si="0"/>
        <v>0</v>
      </c>
      <c r="N27" t="str">
        <f t="shared" si="1"/>
        <v/>
      </c>
      <c r="O27" t="e">
        <f t="shared" si="2"/>
        <v>#VALUE!</v>
      </c>
      <c r="P27" t="e">
        <f t="shared" si="3"/>
        <v>#VALUE!</v>
      </c>
      <c r="Q27" s="1" t="e">
        <f t="shared" si="4"/>
        <v>#DIV/0!</v>
      </c>
      <c r="R27" s="1" t="e">
        <f t="shared" si="5"/>
        <v>#DIV/0!</v>
      </c>
      <c r="S27" s="1" t="e">
        <f t="shared" si="6"/>
        <v>#DIV/0!</v>
      </c>
      <c r="T27" t="str">
        <f t="shared" si="39"/>
        <v/>
      </c>
      <c r="U27" t="str">
        <f t="shared" si="7"/>
        <v/>
      </c>
      <c r="V27" t="str">
        <f t="shared" si="8"/>
        <v/>
      </c>
      <c r="W27" t="e">
        <f t="shared" si="9"/>
        <v>#VALUE!</v>
      </c>
      <c r="X27" t="e">
        <f t="shared" si="10"/>
        <v>#VALUE!</v>
      </c>
      <c r="Y27" t="str">
        <f t="shared" si="11"/>
        <v/>
      </c>
      <c r="Z27" t="e">
        <f t="shared" si="12"/>
        <v>#VALUE!</v>
      </c>
      <c r="AA27" t="e">
        <f t="shared" si="13"/>
        <v>#VALUE!</v>
      </c>
      <c r="AB27" t="e">
        <f t="shared" si="14"/>
        <v>#DIV/0!</v>
      </c>
      <c r="AC27" t="e">
        <f t="shared" si="15"/>
        <v>#DIV/0!</v>
      </c>
      <c r="AD27">
        <v>67.5</v>
      </c>
      <c r="AE27">
        <f t="shared" si="16"/>
        <v>0.52179707870370362</v>
      </c>
      <c r="AF27">
        <f t="shared" si="17"/>
        <v>0.32122167592592588</v>
      </c>
      <c r="AG27" t="e">
        <f t="shared" si="18"/>
        <v>#VALUE!</v>
      </c>
      <c r="AH27" t="e">
        <f t="shared" si="19"/>
        <v>#VALUE!</v>
      </c>
      <c r="AI27" t="e">
        <f t="shared" si="20"/>
        <v>#VALUE!</v>
      </c>
      <c r="AJ27" t="e">
        <f t="shared" si="21"/>
        <v>#VALUE!</v>
      </c>
      <c r="AK27">
        <v>0.19</v>
      </c>
      <c r="AL27" t="str">
        <f t="shared" si="22"/>
        <v/>
      </c>
      <c r="AM27" t="e">
        <f t="shared" si="23"/>
        <v>#VALUE!</v>
      </c>
      <c r="AN27" t="e">
        <f t="shared" si="24"/>
        <v>#VALUE!</v>
      </c>
      <c r="AO27">
        <f t="shared" si="25"/>
        <v>6.2</v>
      </c>
      <c r="AP27">
        <f t="shared" si="26"/>
        <v>0</v>
      </c>
      <c r="AQ27" t="e">
        <f t="shared" si="27"/>
        <v>#VALUE!</v>
      </c>
      <c r="AR27" t="e">
        <f t="shared" si="28"/>
        <v>#VALUE!</v>
      </c>
      <c r="AS27" t="e">
        <f t="shared" si="29"/>
        <v>#VALUE!</v>
      </c>
      <c r="AT27" t="e">
        <f t="shared" si="30"/>
        <v>#VALUE!</v>
      </c>
      <c r="AU27" t="e">
        <f t="shared" si="31"/>
        <v>#VALUE!</v>
      </c>
      <c r="AV27" t="e">
        <f t="shared" si="32"/>
        <v>#VALUE!</v>
      </c>
      <c r="AW27" t="e">
        <f t="shared" si="33"/>
        <v>#VALUE!</v>
      </c>
      <c r="AX27" t="e">
        <f t="shared" si="34"/>
        <v>#VALUE!</v>
      </c>
      <c r="AY27" t="e">
        <f t="shared" si="40"/>
        <v>#VALUE!</v>
      </c>
      <c r="AZ27" t="e">
        <f t="shared" si="35"/>
        <v>#VALUE!</v>
      </c>
      <c r="BA27" t="e">
        <f t="shared" si="36"/>
        <v>#VALUE!</v>
      </c>
      <c r="BB27" s="1" t="e">
        <f t="shared" si="37"/>
        <v>#VALUE!</v>
      </c>
      <c r="BC27" s="1" t="e">
        <f t="shared" si="38"/>
        <v>#VALUE!</v>
      </c>
      <c r="BD27" s="1" t="e">
        <f t="shared" si="41"/>
        <v>#VALUE!</v>
      </c>
    </row>
    <row r="28" spans="2:56" x14ac:dyDescent="0.25">
      <c r="H28" s="6"/>
      <c r="J28" s="6"/>
      <c r="L28">
        <f t="shared" si="0"/>
        <v>0</v>
      </c>
      <c r="N28" t="str">
        <f t="shared" si="1"/>
        <v/>
      </c>
      <c r="O28" t="e">
        <f t="shared" si="2"/>
        <v>#VALUE!</v>
      </c>
      <c r="P28" t="e">
        <f t="shared" si="3"/>
        <v>#VALUE!</v>
      </c>
      <c r="Q28" s="1" t="e">
        <f t="shared" si="4"/>
        <v>#DIV/0!</v>
      </c>
      <c r="R28" s="1" t="e">
        <f t="shared" si="5"/>
        <v>#DIV/0!</v>
      </c>
      <c r="S28" s="1" t="e">
        <f t="shared" si="6"/>
        <v>#DIV/0!</v>
      </c>
      <c r="T28" t="str">
        <f t="shared" si="39"/>
        <v/>
      </c>
      <c r="U28" t="str">
        <f t="shared" si="7"/>
        <v/>
      </c>
      <c r="V28" t="str">
        <f t="shared" si="8"/>
        <v/>
      </c>
      <c r="W28" t="e">
        <f t="shared" si="9"/>
        <v>#VALUE!</v>
      </c>
      <c r="X28" t="e">
        <f t="shared" si="10"/>
        <v>#VALUE!</v>
      </c>
      <c r="Y28" t="str">
        <f t="shared" si="11"/>
        <v/>
      </c>
      <c r="Z28" t="e">
        <f t="shared" si="12"/>
        <v>#VALUE!</v>
      </c>
      <c r="AA28" t="e">
        <f t="shared" si="13"/>
        <v>#VALUE!</v>
      </c>
      <c r="AB28" t="e">
        <f t="shared" si="14"/>
        <v>#DIV/0!</v>
      </c>
      <c r="AC28" t="e">
        <f t="shared" si="15"/>
        <v>#DIV/0!</v>
      </c>
      <c r="AD28">
        <v>67.5</v>
      </c>
      <c r="AE28">
        <f t="shared" si="16"/>
        <v>0.52179707870370362</v>
      </c>
      <c r="AF28">
        <f t="shared" si="17"/>
        <v>0.32122167592592588</v>
      </c>
      <c r="AG28" t="e">
        <f t="shared" si="18"/>
        <v>#VALUE!</v>
      </c>
      <c r="AH28" t="e">
        <f t="shared" si="19"/>
        <v>#VALUE!</v>
      </c>
      <c r="AI28" t="e">
        <f t="shared" si="20"/>
        <v>#VALUE!</v>
      </c>
      <c r="AJ28" t="e">
        <f t="shared" si="21"/>
        <v>#VALUE!</v>
      </c>
      <c r="AK28">
        <v>0.19</v>
      </c>
      <c r="AL28" t="str">
        <f t="shared" si="22"/>
        <v/>
      </c>
      <c r="AM28" t="e">
        <f t="shared" si="23"/>
        <v>#VALUE!</v>
      </c>
      <c r="AN28" t="e">
        <f t="shared" si="24"/>
        <v>#VALUE!</v>
      </c>
      <c r="AO28">
        <f t="shared" si="25"/>
        <v>6.2</v>
      </c>
      <c r="AP28">
        <f t="shared" si="26"/>
        <v>0</v>
      </c>
      <c r="AQ28" t="e">
        <f t="shared" si="27"/>
        <v>#VALUE!</v>
      </c>
      <c r="AR28" t="e">
        <f t="shared" si="28"/>
        <v>#VALUE!</v>
      </c>
      <c r="AS28" t="e">
        <f t="shared" si="29"/>
        <v>#VALUE!</v>
      </c>
      <c r="AT28" t="e">
        <f t="shared" si="30"/>
        <v>#VALUE!</v>
      </c>
      <c r="AU28" t="e">
        <f t="shared" si="31"/>
        <v>#VALUE!</v>
      </c>
      <c r="AV28" t="e">
        <f t="shared" si="32"/>
        <v>#VALUE!</v>
      </c>
      <c r="AW28" t="e">
        <f t="shared" si="33"/>
        <v>#VALUE!</v>
      </c>
      <c r="AX28" t="e">
        <f t="shared" si="34"/>
        <v>#VALUE!</v>
      </c>
      <c r="AY28" t="e">
        <f t="shared" si="40"/>
        <v>#VALUE!</v>
      </c>
      <c r="AZ28" t="e">
        <f t="shared" si="35"/>
        <v>#VALUE!</v>
      </c>
      <c r="BA28" t="e">
        <f t="shared" si="36"/>
        <v>#VALUE!</v>
      </c>
      <c r="BB28" s="1" t="e">
        <f t="shared" si="37"/>
        <v>#VALUE!</v>
      </c>
      <c r="BC28" s="1" t="e">
        <f t="shared" si="38"/>
        <v>#VALUE!</v>
      </c>
      <c r="BD28" s="1" t="e">
        <f t="shared" si="41"/>
        <v>#VALUE!</v>
      </c>
    </row>
    <row r="29" spans="2:56" x14ac:dyDescent="0.25">
      <c r="L29">
        <f t="shared" si="0"/>
        <v>0</v>
      </c>
      <c r="N29" t="str">
        <f t="shared" si="1"/>
        <v/>
      </c>
      <c r="O29" t="e">
        <f t="shared" si="2"/>
        <v>#VALUE!</v>
      </c>
      <c r="P29" t="e">
        <f t="shared" si="3"/>
        <v>#VALUE!</v>
      </c>
      <c r="Q29" s="1" t="e">
        <f t="shared" si="4"/>
        <v>#DIV/0!</v>
      </c>
      <c r="R29" s="1" t="e">
        <f t="shared" si="5"/>
        <v>#DIV/0!</v>
      </c>
      <c r="S29" s="1" t="e">
        <f t="shared" si="6"/>
        <v>#DIV/0!</v>
      </c>
      <c r="T29" t="str">
        <f t="shared" si="39"/>
        <v/>
      </c>
      <c r="U29" t="str">
        <f t="shared" si="7"/>
        <v/>
      </c>
      <c r="V29" t="str">
        <f t="shared" si="8"/>
        <v/>
      </c>
      <c r="W29" t="e">
        <f t="shared" si="9"/>
        <v>#VALUE!</v>
      </c>
      <c r="X29" t="e">
        <f t="shared" si="10"/>
        <v>#VALUE!</v>
      </c>
      <c r="Y29" t="str">
        <f t="shared" si="11"/>
        <v/>
      </c>
      <c r="Z29" t="e">
        <f t="shared" si="12"/>
        <v>#VALUE!</v>
      </c>
      <c r="AA29" t="e">
        <f t="shared" si="13"/>
        <v>#VALUE!</v>
      </c>
      <c r="AB29" t="e">
        <f t="shared" si="14"/>
        <v>#DIV/0!</v>
      </c>
      <c r="AC29" t="e">
        <f t="shared" si="15"/>
        <v>#DIV/0!</v>
      </c>
      <c r="AD29">
        <v>67.5</v>
      </c>
      <c r="AE29">
        <f t="shared" si="16"/>
        <v>0.52179707870370362</v>
      </c>
      <c r="AF29">
        <f t="shared" si="17"/>
        <v>0.32122167592592588</v>
      </c>
      <c r="AG29" t="e">
        <f t="shared" si="18"/>
        <v>#VALUE!</v>
      </c>
      <c r="AH29" t="e">
        <f t="shared" si="19"/>
        <v>#VALUE!</v>
      </c>
      <c r="AI29" t="e">
        <f t="shared" si="20"/>
        <v>#VALUE!</v>
      </c>
      <c r="AJ29" t="e">
        <f t="shared" si="21"/>
        <v>#VALUE!</v>
      </c>
      <c r="AK29">
        <v>0.19</v>
      </c>
      <c r="AL29" t="str">
        <f t="shared" si="22"/>
        <v/>
      </c>
      <c r="AM29" t="e">
        <f t="shared" si="23"/>
        <v>#VALUE!</v>
      </c>
      <c r="AN29" t="e">
        <f t="shared" si="24"/>
        <v>#VALUE!</v>
      </c>
      <c r="AO29">
        <f t="shared" si="25"/>
        <v>6.2</v>
      </c>
      <c r="AP29">
        <f t="shared" si="26"/>
        <v>0</v>
      </c>
      <c r="AQ29" t="e">
        <f t="shared" si="27"/>
        <v>#VALUE!</v>
      </c>
      <c r="AR29" t="e">
        <f t="shared" si="28"/>
        <v>#VALUE!</v>
      </c>
      <c r="AS29" t="e">
        <f t="shared" si="29"/>
        <v>#VALUE!</v>
      </c>
      <c r="AT29" t="e">
        <f t="shared" si="30"/>
        <v>#VALUE!</v>
      </c>
      <c r="AU29" t="e">
        <f t="shared" si="31"/>
        <v>#VALUE!</v>
      </c>
      <c r="AV29" t="e">
        <f t="shared" si="32"/>
        <v>#VALUE!</v>
      </c>
      <c r="AW29" t="e">
        <f t="shared" si="33"/>
        <v>#VALUE!</v>
      </c>
      <c r="AX29" t="e">
        <f t="shared" si="34"/>
        <v>#VALUE!</v>
      </c>
      <c r="AY29" t="e">
        <f t="shared" si="40"/>
        <v>#VALUE!</v>
      </c>
      <c r="AZ29" t="e">
        <f t="shared" si="35"/>
        <v>#VALUE!</v>
      </c>
      <c r="BA29" t="e">
        <f t="shared" si="36"/>
        <v>#VALUE!</v>
      </c>
      <c r="BB29" s="1" t="e">
        <f t="shared" si="37"/>
        <v>#VALUE!</v>
      </c>
      <c r="BC29" s="1" t="e">
        <f t="shared" si="38"/>
        <v>#VALUE!</v>
      </c>
      <c r="BD29" s="1" t="e">
        <f t="shared" si="41"/>
        <v>#VALUE!</v>
      </c>
    </row>
    <row r="30" spans="2:56" x14ac:dyDescent="0.25">
      <c r="L30">
        <f t="shared" si="0"/>
        <v>0</v>
      </c>
      <c r="N30" t="str">
        <f t="shared" si="1"/>
        <v/>
      </c>
      <c r="O30" t="e">
        <f t="shared" si="2"/>
        <v>#VALUE!</v>
      </c>
      <c r="P30" t="e">
        <f t="shared" si="3"/>
        <v>#VALUE!</v>
      </c>
      <c r="Q30" s="1" t="e">
        <f t="shared" si="4"/>
        <v>#DIV/0!</v>
      </c>
      <c r="R30" s="1" t="e">
        <f t="shared" si="5"/>
        <v>#DIV/0!</v>
      </c>
      <c r="S30" s="1" t="e">
        <f t="shared" si="6"/>
        <v>#DIV/0!</v>
      </c>
      <c r="T30" t="str">
        <f t="shared" si="39"/>
        <v/>
      </c>
      <c r="U30" t="str">
        <f t="shared" si="7"/>
        <v/>
      </c>
      <c r="V30" t="str">
        <f t="shared" si="8"/>
        <v/>
      </c>
      <c r="W30" t="e">
        <f t="shared" si="9"/>
        <v>#VALUE!</v>
      </c>
      <c r="X30" t="e">
        <f t="shared" si="10"/>
        <v>#VALUE!</v>
      </c>
      <c r="Y30" t="str">
        <f t="shared" si="11"/>
        <v/>
      </c>
      <c r="Z30" t="e">
        <f t="shared" si="12"/>
        <v>#VALUE!</v>
      </c>
      <c r="AA30" t="e">
        <f t="shared" si="13"/>
        <v>#VALUE!</v>
      </c>
      <c r="AB30" t="e">
        <f t="shared" si="14"/>
        <v>#DIV/0!</v>
      </c>
      <c r="AC30" t="e">
        <f t="shared" si="15"/>
        <v>#DIV/0!</v>
      </c>
      <c r="AD30">
        <v>67.5</v>
      </c>
      <c r="AE30">
        <f t="shared" si="16"/>
        <v>0.52179707870370362</v>
      </c>
      <c r="AF30">
        <f t="shared" si="17"/>
        <v>0.32122167592592588</v>
      </c>
      <c r="AG30" t="e">
        <f t="shared" si="18"/>
        <v>#VALUE!</v>
      </c>
      <c r="AH30" t="e">
        <f t="shared" si="19"/>
        <v>#VALUE!</v>
      </c>
      <c r="AI30" t="e">
        <f t="shared" si="20"/>
        <v>#VALUE!</v>
      </c>
      <c r="AJ30" t="e">
        <f t="shared" si="21"/>
        <v>#VALUE!</v>
      </c>
      <c r="AK30">
        <v>0.19</v>
      </c>
      <c r="AL30" t="str">
        <f t="shared" si="22"/>
        <v/>
      </c>
      <c r="AM30" t="e">
        <f t="shared" si="23"/>
        <v>#VALUE!</v>
      </c>
      <c r="AN30" t="e">
        <f t="shared" si="24"/>
        <v>#VALUE!</v>
      </c>
      <c r="AO30">
        <f t="shared" si="25"/>
        <v>6.2</v>
      </c>
      <c r="AP30">
        <f t="shared" si="26"/>
        <v>0</v>
      </c>
      <c r="AQ30" t="e">
        <f t="shared" si="27"/>
        <v>#VALUE!</v>
      </c>
      <c r="AR30" t="e">
        <f t="shared" si="28"/>
        <v>#VALUE!</v>
      </c>
      <c r="AS30" t="e">
        <f t="shared" si="29"/>
        <v>#VALUE!</v>
      </c>
      <c r="AT30" t="e">
        <f t="shared" si="30"/>
        <v>#VALUE!</v>
      </c>
      <c r="AU30" t="e">
        <f t="shared" si="31"/>
        <v>#VALUE!</v>
      </c>
      <c r="AV30" t="e">
        <f t="shared" si="32"/>
        <v>#VALUE!</v>
      </c>
      <c r="AW30" t="e">
        <f t="shared" si="33"/>
        <v>#VALUE!</v>
      </c>
      <c r="AX30" t="e">
        <f t="shared" si="34"/>
        <v>#VALUE!</v>
      </c>
      <c r="AY30" t="e">
        <f t="shared" si="40"/>
        <v>#VALUE!</v>
      </c>
      <c r="AZ30" t="e">
        <f t="shared" si="35"/>
        <v>#VALUE!</v>
      </c>
      <c r="BA30" t="e">
        <f t="shared" si="36"/>
        <v>#VALUE!</v>
      </c>
      <c r="BB30" s="1" t="e">
        <f t="shared" si="37"/>
        <v>#VALUE!</v>
      </c>
      <c r="BC30" s="1" t="e">
        <f t="shared" si="38"/>
        <v>#VALUE!</v>
      </c>
      <c r="BD30" s="1" t="e">
        <f t="shared" si="41"/>
        <v>#VALUE!</v>
      </c>
    </row>
    <row r="31" spans="2:56" x14ac:dyDescent="0.25">
      <c r="L31">
        <f t="shared" si="0"/>
        <v>0</v>
      </c>
      <c r="N31" t="str">
        <f t="shared" si="1"/>
        <v/>
      </c>
      <c r="O31" t="e">
        <f t="shared" si="2"/>
        <v>#VALUE!</v>
      </c>
      <c r="P31" t="e">
        <f t="shared" si="3"/>
        <v>#VALUE!</v>
      </c>
      <c r="Q31" s="1" t="e">
        <f t="shared" si="4"/>
        <v>#DIV/0!</v>
      </c>
      <c r="R31" s="1" t="e">
        <f t="shared" si="5"/>
        <v>#DIV/0!</v>
      </c>
      <c r="S31" s="1" t="e">
        <f t="shared" si="6"/>
        <v>#DIV/0!</v>
      </c>
      <c r="T31" t="str">
        <f t="shared" si="39"/>
        <v/>
      </c>
      <c r="U31" t="str">
        <f t="shared" si="7"/>
        <v/>
      </c>
      <c r="V31" t="str">
        <f t="shared" si="8"/>
        <v/>
      </c>
      <c r="W31" t="e">
        <f t="shared" si="9"/>
        <v>#VALUE!</v>
      </c>
      <c r="X31" t="e">
        <f t="shared" si="10"/>
        <v>#VALUE!</v>
      </c>
      <c r="Y31" t="str">
        <f t="shared" si="11"/>
        <v/>
      </c>
      <c r="Z31" t="e">
        <f t="shared" si="12"/>
        <v>#VALUE!</v>
      </c>
      <c r="AA31" t="e">
        <f t="shared" si="13"/>
        <v>#VALUE!</v>
      </c>
      <c r="AB31" t="e">
        <f t="shared" si="14"/>
        <v>#DIV/0!</v>
      </c>
      <c r="AC31" t="e">
        <f t="shared" si="15"/>
        <v>#DIV/0!</v>
      </c>
      <c r="AD31">
        <v>67.5</v>
      </c>
      <c r="AE31">
        <f t="shared" si="16"/>
        <v>0.52179707870370362</v>
      </c>
      <c r="AF31">
        <f t="shared" si="17"/>
        <v>0.32122167592592588</v>
      </c>
      <c r="AG31" t="e">
        <f t="shared" si="18"/>
        <v>#VALUE!</v>
      </c>
      <c r="AH31" t="e">
        <f t="shared" si="19"/>
        <v>#VALUE!</v>
      </c>
      <c r="AI31" t="e">
        <f t="shared" si="20"/>
        <v>#VALUE!</v>
      </c>
      <c r="AJ31" t="e">
        <f t="shared" si="21"/>
        <v>#VALUE!</v>
      </c>
      <c r="AK31">
        <v>0.19</v>
      </c>
      <c r="AL31" t="str">
        <f t="shared" si="22"/>
        <v/>
      </c>
      <c r="AM31" t="e">
        <f t="shared" si="23"/>
        <v>#VALUE!</v>
      </c>
      <c r="AN31" t="e">
        <f t="shared" si="24"/>
        <v>#VALUE!</v>
      </c>
      <c r="AO31">
        <f t="shared" si="25"/>
        <v>6.2</v>
      </c>
      <c r="AP31">
        <f t="shared" si="26"/>
        <v>0</v>
      </c>
      <c r="AQ31" t="e">
        <f t="shared" si="27"/>
        <v>#VALUE!</v>
      </c>
      <c r="AR31" t="e">
        <f t="shared" si="28"/>
        <v>#VALUE!</v>
      </c>
      <c r="AS31" t="e">
        <f t="shared" si="29"/>
        <v>#VALUE!</v>
      </c>
      <c r="AT31" t="e">
        <f t="shared" si="30"/>
        <v>#VALUE!</v>
      </c>
      <c r="AU31" t="e">
        <f t="shared" si="31"/>
        <v>#VALUE!</v>
      </c>
      <c r="AV31" t="e">
        <f t="shared" si="32"/>
        <v>#VALUE!</v>
      </c>
      <c r="AW31" t="e">
        <f t="shared" si="33"/>
        <v>#VALUE!</v>
      </c>
      <c r="AX31" t="e">
        <f t="shared" si="34"/>
        <v>#VALUE!</v>
      </c>
      <c r="AY31" t="e">
        <f t="shared" si="40"/>
        <v>#VALUE!</v>
      </c>
      <c r="AZ31" t="e">
        <f t="shared" si="35"/>
        <v>#VALUE!</v>
      </c>
      <c r="BA31" t="e">
        <f t="shared" si="36"/>
        <v>#VALUE!</v>
      </c>
      <c r="BB31" s="1" t="e">
        <f t="shared" si="37"/>
        <v>#VALUE!</v>
      </c>
      <c r="BC31" s="1" t="e">
        <f t="shared" si="38"/>
        <v>#VALUE!</v>
      </c>
      <c r="BD31" s="1" t="e">
        <f t="shared" si="41"/>
        <v>#VALUE!</v>
      </c>
    </row>
    <row r="32" spans="2:56" x14ac:dyDescent="0.25">
      <c r="L32">
        <f t="shared" si="0"/>
        <v>0</v>
      </c>
      <c r="N32" t="str">
        <f t="shared" si="1"/>
        <v/>
      </c>
      <c r="O32" t="e">
        <f t="shared" si="2"/>
        <v>#VALUE!</v>
      </c>
      <c r="P32" t="e">
        <f t="shared" si="3"/>
        <v>#VALUE!</v>
      </c>
      <c r="Q32" s="1" t="e">
        <f t="shared" si="4"/>
        <v>#DIV/0!</v>
      </c>
      <c r="R32" s="1" t="e">
        <f t="shared" si="5"/>
        <v>#DIV/0!</v>
      </c>
      <c r="S32" s="1" t="e">
        <f t="shared" si="6"/>
        <v>#DIV/0!</v>
      </c>
      <c r="T32" t="str">
        <f t="shared" si="39"/>
        <v/>
      </c>
      <c r="U32" t="str">
        <f t="shared" si="7"/>
        <v/>
      </c>
      <c r="V32" t="str">
        <f t="shared" si="8"/>
        <v/>
      </c>
      <c r="W32" t="e">
        <f t="shared" si="9"/>
        <v>#VALUE!</v>
      </c>
      <c r="X32" t="e">
        <f t="shared" si="10"/>
        <v>#VALUE!</v>
      </c>
      <c r="Y32" t="str">
        <f t="shared" si="11"/>
        <v/>
      </c>
      <c r="Z32" t="e">
        <f t="shared" si="12"/>
        <v>#VALUE!</v>
      </c>
      <c r="AA32" t="e">
        <f t="shared" si="13"/>
        <v>#VALUE!</v>
      </c>
      <c r="AB32" t="e">
        <f t="shared" si="14"/>
        <v>#DIV/0!</v>
      </c>
      <c r="AC32" t="e">
        <f t="shared" si="15"/>
        <v>#DIV/0!</v>
      </c>
      <c r="AD32">
        <v>67.5</v>
      </c>
      <c r="AE32">
        <f t="shared" si="16"/>
        <v>0.52179707870370362</v>
      </c>
      <c r="AF32">
        <f t="shared" si="17"/>
        <v>0.32122167592592588</v>
      </c>
      <c r="AG32" t="e">
        <f t="shared" si="18"/>
        <v>#VALUE!</v>
      </c>
      <c r="AH32" t="e">
        <f t="shared" si="19"/>
        <v>#VALUE!</v>
      </c>
      <c r="AI32" t="e">
        <f t="shared" si="20"/>
        <v>#VALUE!</v>
      </c>
      <c r="AJ32" t="e">
        <f t="shared" si="21"/>
        <v>#VALUE!</v>
      </c>
      <c r="AK32">
        <v>0.19</v>
      </c>
      <c r="AL32" t="str">
        <f t="shared" si="22"/>
        <v/>
      </c>
      <c r="AM32" t="e">
        <f t="shared" si="23"/>
        <v>#VALUE!</v>
      </c>
      <c r="AN32" t="e">
        <f t="shared" si="24"/>
        <v>#VALUE!</v>
      </c>
      <c r="AO32">
        <f t="shared" si="25"/>
        <v>6.2</v>
      </c>
      <c r="AP32">
        <f t="shared" si="26"/>
        <v>0</v>
      </c>
      <c r="AQ32" t="e">
        <f t="shared" si="27"/>
        <v>#VALUE!</v>
      </c>
      <c r="AR32" t="e">
        <f t="shared" si="28"/>
        <v>#VALUE!</v>
      </c>
      <c r="AS32" t="e">
        <f t="shared" si="29"/>
        <v>#VALUE!</v>
      </c>
      <c r="AT32" t="e">
        <f t="shared" si="30"/>
        <v>#VALUE!</v>
      </c>
      <c r="AU32" t="e">
        <f t="shared" si="31"/>
        <v>#VALUE!</v>
      </c>
      <c r="AV32" t="e">
        <f t="shared" si="32"/>
        <v>#VALUE!</v>
      </c>
      <c r="AW32" t="e">
        <f t="shared" si="33"/>
        <v>#VALUE!</v>
      </c>
      <c r="AX32" t="e">
        <f t="shared" si="34"/>
        <v>#VALUE!</v>
      </c>
      <c r="AY32" t="e">
        <f t="shared" si="40"/>
        <v>#VALUE!</v>
      </c>
      <c r="AZ32" t="e">
        <f t="shared" si="35"/>
        <v>#VALUE!</v>
      </c>
      <c r="BA32" t="e">
        <f t="shared" si="36"/>
        <v>#VALUE!</v>
      </c>
      <c r="BB32" s="1" t="e">
        <f t="shared" si="37"/>
        <v>#VALUE!</v>
      </c>
      <c r="BC32" s="1" t="e">
        <f t="shared" si="38"/>
        <v>#VALUE!</v>
      </c>
      <c r="BD32" s="1" t="e">
        <f t="shared" si="41"/>
        <v>#VALUE!</v>
      </c>
    </row>
    <row r="33" spans="12:56" x14ac:dyDescent="0.25">
      <c r="L33">
        <f t="shared" si="0"/>
        <v>0</v>
      </c>
      <c r="N33" t="str">
        <f t="shared" si="1"/>
        <v/>
      </c>
      <c r="O33" t="e">
        <f t="shared" si="2"/>
        <v>#VALUE!</v>
      </c>
      <c r="P33" t="e">
        <f t="shared" si="3"/>
        <v>#VALUE!</v>
      </c>
      <c r="Q33" s="1" t="e">
        <f t="shared" si="4"/>
        <v>#DIV/0!</v>
      </c>
      <c r="R33" s="1" t="e">
        <f t="shared" si="5"/>
        <v>#DIV/0!</v>
      </c>
      <c r="S33" s="1" t="e">
        <f t="shared" si="6"/>
        <v>#DIV/0!</v>
      </c>
      <c r="T33" t="str">
        <f t="shared" si="39"/>
        <v/>
      </c>
      <c r="U33" t="str">
        <f t="shared" si="7"/>
        <v/>
      </c>
      <c r="V33" t="str">
        <f t="shared" si="8"/>
        <v/>
      </c>
      <c r="W33" t="e">
        <f t="shared" si="9"/>
        <v>#VALUE!</v>
      </c>
      <c r="X33" t="e">
        <f t="shared" si="10"/>
        <v>#VALUE!</v>
      </c>
      <c r="Y33" t="str">
        <f t="shared" si="11"/>
        <v/>
      </c>
      <c r="Z33" t="e">
        <f t="shared" si="12"/>
        <v>#VALUE!</v>
      </c>
      <c r="AA33" t="e">
        <f t="shared" si="13"/>
        <v>#VALUE!</v>
      </c>
      <c r="AB33" t="e">
        <f t="shared" si="14"/>
        <v>#DIV/0!</v>
      </c>
      <c r="AC33" t="e">
        <f t="shared" si="15"/>
        <v>#DIV/0!</v>
      </c>
      <c r="AD33">
        <v>67.5</v>
      </c>
      <c r="AE33">
        <f t="shared" si="16"/>
        <v>0.52179707870370362</v>
      </c>
      <c r="AF33">
        <f t="shared" si="17"/>
        <v>0.32122167592592588</v>
      </c>
      <c r="AG33" t="e">
        <f t="shared" si="18"/>
        <v>#VALUE!</v>
      </c>
      <c r="AH33" t="e">
        <f t="shared" si="19"/>
        <v>#VALUE!</v>
      </c>
      <c r="AI33" t="e">
        <f t="shared" si="20"/>
        <v>#VALUE!</v>
      </c>
      <c r="AJ33" t="e">
        <f t="shared" si="21"/>
        <v>#VALUE!</v>
      </c>
      <c r="AK33">
        <v>0.19</v>
      </c>
      <c r="AL33" t="str">
        <f t="shared" si="22"/>
        <v/>
      </c>
      <c r="AM33" t="e">
        <f t="shared" si="23"/>
        <v>#VALUE!</v>
      </c>
      <c r="AN33" t="e">
        <f t="shared" si="24"/>
        <v>#VALUE!</v>
      </c>
      <c r="AO33">
        <f t="shared" si="25"/>
        <v>6.2</v>
      </c>
      <c r="AP33">
        <f t="shared" si="26"/>
        <v>0</v>
      </c>
      <c r="AQ33" t="e">
        <f t="shared" si="27"/>
        <v>#VALUE!</v>
      </c>
      <c r="AR33" t="e">
        <f t="shared" si="28"/>
        <v>#VALUE!</v>
      </c>
      <c r="AS33" t="e">
        <f t="shared" si="29"/>
        <v>#VALUE!</v>
      </c>
      <c r="AT33" t="e">
        <f t="shared" si="30"/>
        <v>#VALUE!</v>
      </c>
      <c r="AU33" t="e">
        <f t="shared" si="31"/>
        <v>#VALUE!</v>
      </c>
      <c r="AV33" t="e">
        <f t="shared" si="32"/>
        <v>#VALUE!</v>
      </c>
      <c r="AW33" t="e">
        <f t="shared" si="33"/>
        <v>#VALUE!</v>
      </c>
      <c r="AX33" t="e">
        <f t="shared" si="34"/>
        <v>#VALUE!</v>
      </c>
      <c r="AY33" t="e">
        <f t="shared" si="40"/>
        <v>#VALUE!</v>
      </c>
      <c r="AZ33" t="e">
        <f t="shared" si="35"/>
        <v>#VALUE!</v>
      </c>
      <c r="BA33" t="e">
        <f t="shared" si="36"/>
        <v>#VALUE!</v>
      </c>
      <c r="BB33" s="1" t="e">
        <f t="shared" si="37"/>
        <v>#VALUE!</v>
      </c>
      <c r="BC33" s="1" t="e">
        <f t="shared" si="38"/>
        <v>#VALUE!</v>
      </c>
      <c r="BD33" s="1" t="e">
        <f t="shared" si="41"/>
        <v>#VALUE!</v>
      </c>
    </row>
    <row r="34" spans="12:56" x14ac:dyDescent="0.25">
      <c r="L34">
        <f t="shared" si="0"/>
        <v>0</v>
      </c>
      <c r="N34" t="str">
        <f t="shared" si="1"/>
        <v/>
      </c>
      <c r="O34" t="e">
        <f t="shared" si="2"/>
        <v>#VALUE!</v>
      </c>
      <c r="P34" t="e">
        <f t="shared" si="3"/>
        <v>#VALUE!</v>
      </c>
      <c r="Q34" s="1" t="e">
        <f t="shared" si="4"/>
        <v>#DIV/0!</v>
      </c>
      <c r="R34" s="1" t="e">
        <f t="shared" si="5"/>
        <v>#DIV/0!</v>
      </c>
      <c r="S34" s="1" t="e">
        <f t="shared" si="6"/>
        <v>#DIV/0!</v>
      </c>
      <c r="T34" t="str">
        <f t="shared" si="39"/>
        <v/>
      </c>
      <c r="U34" t="str">
        <f t="shared" si="7"/>
        <v/>
      </c>
      <c r="V34" t="str">
        <f t="shared" si="8"/>
        <v/>
      </c>
      <c r="W34" t="e">
        <f t="shared" si="9"/>
        <v>#VALUE!</v>
      </c>
      <c r="X34" t="e">
        <f t="shared" si="10"/>
        <v>#VALUE!</v>
      </c>
      <c r="Y34" t="str">
        <f t="shared" si="11"/>
        <v/>
      </c>
      <c r="Z34" t="e">
        <f t="shared" si="12"/>
        <v>#VALUE!</v>
      </c>
      <c r="AA34" t="e">
        <f t="shared" si="13"/>
        <v>#VALUE!</v>
      </c>
      <c r="AB34" t="e">
        <f t="shared" si="14"/>
        <v>#DIV/0!</v>
      </c>
      <c r="AC34" t="e">
        <f t="shared" si="15"/>
        <v>#DIV/0!</v>
      </c>
      <c r="AD34">
        <v>67.5</v>
      </c>
      <c r="AE34">
        <f t="shared" si="16"/>
        <v>0.52179707870370362</v>
      </c>
      <c r="AF34">
        <f t="shared" si="17"/>
        <v>0.32122167592592588</v>
      </c>
      <c r="AG34" t="e">
        <f t="shared" si="18"/>
        <v>#VALUE!</v>
      </c>
      <c r="AH34" t="e">
        <f t="shared" si="19"/>
        <v>#VALUE!</v>
      </c>
      <c r="AI34" t="e">
        <f t="shared" si="20"/>
        <v>#VALUE!</v>
      </c>
      <c r="AJ34" t="e">
        <f t="shared" si="21"/>
        <v>#VALUE!</v>
      </c>
      <c r="AK34">
        <v>0.19</v>
      </c>
      <c r="AL34" t="str">
        <f t="shared" si="22"/>
        <v/>
      </c>
      <c r="AM34" t="e">
        <f t="shared" si="23"/>
        <v>#VALUE!</v>
      </c>
      <c r="AN34" t="e">
        <f t="shared" si="24"/>
        <v>#VALUE!</v>
      </c>
      <c r="AO34">
        <f t="shared" si="25"/>
        <v>6.2</v>
      </c>
      <c r="AP34">
        <f t="shared" si="26"/>
        <v>0</v>
      </c>
      <c r="AQ34" t="e">
        <f t="shared" si="27"/>
        <v>#VALUE!</v>
      </c>
      <c r="AR34" t="e">
        <f t="shared" si="28"/>
        <v>#VALUE!</v>
      </c>
      <c r="AS34" t="e">
        <f t="shared" si="29"/>
        <v>#VALUE!</v>
      </c>
      <c r="AT34" t="e">
        <f t="shared" si="30"/>
        <v>#VALUE!</v>
      </c>
      <c r="AU34" t="e">
        <f t="shared" si="31"/>
        <v>#VALUE!</v>
      </c>
      <c r="AV34" t="e">
        <f t="shared" si="32"/>
        <v>#VALUE!</v>
      </c>
      <c r="AW34" t="e">
        <f t="shared" si="33"/>
        <v>#VALUE!</v>
      </c>
      <c r="AX34" t="e">
        <f t="shared" si="34"/>
        <v>#VALUE!</v>
      </c>
      <c r="AY34" t="e">
        <f t="shared" si="40"/>
        <v>#VALUE!</v>
      </c>
      <c r="AZ34" t="e">
        <f t="shared" si="35"/>
        <v>#VALUE!</v>
      </c>
      <c r="BA34" t="e">
        <f t="shared" si="36"/>
        <v>#VALUE!</v>
      </c>
      <c r="BB34" s="1" t="e">
        <f t="shared" si="37"/>
        <v>#VALUE!</v>
      </c>
      <c r="BC34" s="1" t="e">
        <f t="shared" si="38"/>
        <v>#VALUE!</v>
      </c>
      <c r="BD34" s="1" t="e">
        <f t="shared" si="41"/>
        <v>#VALUE!</v>
      </c>
    </row>
    <row r="35" spans="12:56" x14ac:dyDescent="0.25">
      <c r="L35">
        <f t="shared" si="0"/>
        <v>0</v>
      </c>
      <c r="N35" t="str">
        <f t="shared" si="1"/>
        <v/>
      </c>
      <c r="O35" t="e">
        <f t="shared" si="2"/>
        <v>#VALUE!</v>
      </c>
      <c r="P35" t="e">
        <f t="shared" si="3"/>
        <v>#VALUE!</v>
      </c>
      <c r="Q35" s="1" t="e">
        <f t="shared" si="4"/>
        <v>#DIV/0!</v>
      </c>
      <c r="R35" s="1" t="e">
        <f t="shared" si="5"/>
        <v>#DIV/0!</v>
      </c>
      <c r="S35" s="1" t="e">
        <f t="shared" si="6"/>
        <v>#DIV/0!</v>
      </c>
      <c r="T35" t="str">
        <f t="shared" si="39"/>
        <v/>
      </c>
      <c r="U35" t="str">
        <f t="shared" si="7"/>
        <v/>
      </c>
      <c r="V35" t="str">
        <f t="shared" si="8"/>
        <v/>
      </c>
      <c r="W35" t="e">
        <f t="shared" si="9"/>
        <v>#VALUE!</v>
      </c>
      <c r="X35" t="e">
        <f t="shared" si="10"/>
        <v>#VALUE!</v>
      </c>
      <c r="Y35" t="str">
        <f t="shared" si="11"/>
        <v/>
      </c>
      <c r="Z35" t="e">
        <f t="shared" si="12"/>
        <v>#VALUE!</v>
      </c>
      <c r="AA35" t="e">
        <f t="shared" si="13"/>
        <v>#VALUE!</v>
      </c>
      <c r="AB35" t="e">
        <f t="shared" si="14"/>
        <v>#DIV/0!</v>
      </c>
      <c r="AC35" t="e">
        <f t="shared" si="15"/>
        <v>#DIV/0!</v>
      </c>
      <c r="AD35">
        <v>67.5</v>
      </c>
      <c r="AE35">
        <f t="shared" si="16"/>
        <v>0.52179707870370362</v>
      </c>
      <c r="AF35">
        <f t="shared" si="17"/>
        <v>0.32122167592592588</v>
      </c>
      <c r="AG35" t="e">
        <f t="shared" si="18"/>
        <v>#VALUE!</v>
      </c>
      <c r="AH35" t="e">
        <f t="shared" si="19"/>
        <v>#VALUE!</v>
      </c>
      <c r="AI35" t="e">
        <f t="shared" si="20"/>
        <v>#VALUE!</v>
      </c>
      <c r="AJ35" t="e">
        <f t="shared" si="21"/>
        <v>#VALUE!</v>
      </c>
      <c r="AK35">
        <v>0.19</v>
      </c>
      <c r="AL35" t="str">
        <f t="shared" si="22"/>
        <v/>
      </c>
      <c r="AM35" t="e">
        <f t="shared" si="23"/>
        <v>#VALUE!</v>
      </c>
      <c r="AN35" t="e">
        <f t="shared" si="24"/>
        <v>#VALUE!</v>
      </c>
      <c r="AO35">
        <f t="shared" si="25"/>
        <v>6.2</v>
      </c>
      <c r="AP35">
        <f t="shared" si="26"/>
        <v>0</v>
      </c>
      <c r="AQ35" t="e">
        <f t="shared" si="27"/>
        <v>#VALUE!</v>
      </c>
      <c r="AR35" t="e">
        <f t="shared" si="28"/>
        <v>#VALUE!</v>
      </c>
      <c r="AS35" t="e">
        <f t="shared" si="29"/>
        <v>#VALUE!</v>
      </c>
      <c r="AT35" t="e">
        <f t="shared" si="30"/>
        <v>#VALUE!</v>
      </c>
      <c r="AU35" t="e">
        <f t="shared" si="31"/>
        <v>#VALUE!</v>
      </c>
      <c r="AV35" t="e">
        <f t="shared" si="32"/>
        <v>#VALUE!</v>
      </c>
      <c r="AW35" t="e">
        <f t="shared" si="33"/>
        <v>#VALUE!</v>
      </c>
      <c r="AX35" t="e">
        <f t="shared" si="34"/>
        <v>#VALUE!</v>
      </c>
      <c r="AY35" t="e">
        <f t="shared" si="40"/>
        <v>#VALUE!</v>
      </c>
      <c r="AZ35" t="e">
        <f t="shared" si="35"/>
        <v>#VALUE!</v>
      </c>
      <c r="BA35" t="e">
        <f t="shared" si="36"/>
        <v>#VALUE!</v>
      </c>
      <c r="BB35" s="1" t="e">
        <f t="shared" si="37"/>
        <v>#VALUE!</v>
      </c>
      <c r="BC35" s="1" t="e">
        <f t="shared" si="38"/>
        <v>#VALUE!</v>
      </c>
      <c r="BD35" s="1" t="e">
        <f t="shared" si="41"/>
        <v>#VALUE!</v>
      </c>
    </row>
    <row r="36" spans="12:56" x14ac:dyDescent="0.25">
      <c r="L36">
        <f t="shared" si="0"/>
        <v>0</v>
      </c>
      <c r="N36" t="str">
        <f t="shared" si="1"/>
        <v/>
      </c>
      <c r="O36" t="e">
        <f t="shared" si="2"/>
        <v>#VALUE!</v>
      </c>
      <c r="P36" t="e">
        <f t="shared" si="3"/>
        <v>#VALUE!</v>
      </c>
      <c r="Q36" s="1" t="e">
        <f t="shared" si="4"/>
        <v>#DIV/0!</v>
      </c>
      <c r="R36" s="1" t="e">
        <f t="shared" si="5"/>
        <v>#DIV/0!</v>
      </c>
      <c r="S36" s="1" t="e">
        <f t="shared" si="6"/>
        <v>#DIV/0!</v>
      </c>
      <c r="T36" t="str">
        <f t="shared" si="39"/>
        <v/>
      </c>
      <c r="U36" t="str">
        <f t="shared" si="7"/>
        <v/>
      </c>
      <c r="V36" t="str">
        <f t="shared" si="8"/>
        <v/>
      </c>
      <c r="W36" t="e">
        <f t="shared" si="9"/>
        <v>#VALUE!</v>
      </c>
      <c r="X36" t="e">
        <f t="shared" si="10"/>
        <v>#VALUE!</v>
      </c>
      <c r="Y36" t="str">
        <f t="shared" si="11"/>
        <v/>
      </c>
      <c r="Z36" t="e">
        <f t="shared" si="12"/>
        <v>#VALUE!</v>
      </c>
      <c r="AA36" t="e">
        <f t="shared" si="13"/>
        <v>#VALUE!</v>
      </c>
      <c r="AB36" t="e">
        <f t="shared" si="14"/>
        <v>#DIV/0!</v>
      </c>
      <c r="AC36" t="e">
        <f t="shared" si="15"/>
        <v>#DIV/0!</v>
      </c>
      <c r="AD36">
        <v>67.5</v>
      </c>
      <c r="AE36">
        <f t="shared" si="16"/>
        <v>0.52179707870370362</v>
      </c>
      <c r="AF36">
        <f t="shared" si="17"/>
        <v>0.32122167592592588</v>
      </c>
      <c r="AG36" t="e">
        <f t="shared" si="18"/>
        <v>#VALUE!</v>
      </c>
      <c r="AH36" t="e">
        <f t="shared" si="19"/>
        <v>#VALUE!</v>
      </c>
      <c r="AI36" t="e">
        <f t="shared" si="20"/>
        <v>#VALUE!</v>
      </c>
      <c r="AJ36" t="e">
        <f t="shared" si="21"/>
        <v>#VALUE!</v>
      </c>
      <c r="AK36">
        <v>0.19</v>
      </c>
      <c r="AL36" t="str">
        <f t="shared" si="22"/>
        <v/>
      </c>
      <c r="AM36" t="e">
        <f t="shared" si="23"/>
        <v>#VALUE!</v>
      </c>
      <c r="AN36" t="e">
        <f t="shared" si="24"/>
        <v>#VALUE!</v>
      </c>
      <c r="AO36">
        <f t="shared" si="25"/>
        <v>6.2</v>
      </c>
      <c r="AP36">
        <f t="shared" si="26"/>
        <v>0</v>
      </c>
      <c r="AQ36" t="e">
        <f t="shared" si="27"/>
        <v>#VALUE!</v>
      </c>
      <c r="AR36" t="e">
        <f t="shared" si="28"/>
        <v>#VALUE!</v>
      </c>
      <c r="AS36" t="e">
        <f t="shared" si="29"/>
        <v>#VALUE!</v>
      </c>
      <c r="AT36" t="e">
        <f t="shared" si="30"/>
        <v>#VALUE!</v>
      </c>
      <c r="AU36" t="e">
        <f t="shared" si="31"/>
        <v>#VALUE!</v>
      </c>
      <c r="AV36" t="e">
        <f t="shared" si="32"/>
        <v>#VALUE!</v>
      </c>
      <c r="AW36" t="e">
        <f t="shared" si="33"/>
        <v>#VALUE!</v>
      </c>
      <c r="AX36" t="e">
        <f t="shared" si="34"/>
        <v>#VALUE!</v>
      </c>
      <c r="AY36" t="e">
        <f t="shared" si="40"/>
        <v>#VALUE!</v>
      </c>
      <c r="AZ36" t="e">
        <f t="shared" si="35"/>
        <v>#VALUE!</v>
      </c>
      <c r="BA36" t="e">
        <f t="shared" si="36"/>
        <v>#VALUE!</v>
      </c>
      <c r="BB36" s="1" t="e">
        <f t="shared" si="37"/>
        <v>#VALUE!</v>
      </c>
      <c r="BC36" s="1" t="e">
        <f t="shared" si="38"/>
        <v>#VALUE!</v>
      </c>
      <c r="BD36" s="1" t="e">
        <f t="shared" si="41"/>
        <v>#VALUE!</v>
      </c>
    </row>
    <row r="37" spans="12:56" x14ac:dyDescent="0.25">
      <c r="L37">
        <f t="shared" si="0"/>
        <v>0</v>
      </c>
      <c r="N37" t="str">
        <f t="shared" si="1"/>
        <v/>
      </c>
      <c r="O37" t="e">
        <f t="shared" si="2"/>
        <v>#VALUE!</v>
      </c>
      <c r="P37" t="e">
        <f t="shared" si="3"/>
        <v>#VALUE!</v>
      </c>
      <c r="Q37" s="1" t="e">
        <f t="shared" si="4"/>
        <v>#DIV/0!</v>
      </c>
      <c r="R37" s="1" t="e">
        <f t="shared" si="5"/>
        <v>#DIV/0!</v>
      </c>
      <c r="S37" s="1" t="e">
        <f t="shared" si="6"/>
        <v>#DIV/0!</v>
      </c>
      <c r="T37" t="str">
        <f t="shared" si="39"/>
        <v/>
      </c>
      <c r="U37" t="str">
        <f t="shared" si="7"/>
        <v/>
      </c>
      <c r="V37" t="str">
        <f t="shared" si="8"/>
        <v/>
      </c>
      <c r="W37" t="e">
        <f t="shared" si="9"/>
        <v>#VALUE!</v>
      </c>
      <c r="X37" t="e">
        <f t="shared" si="10"/>
        <v>#VALUE!</v>
      </c>
      <c r="Y37" t="str">
        <f t="shared" si="11"/>
        <v/>
      </c>
      <c r="Z37" t="e">
        <f t="shared" si="12"/>
        <v>#VALUE!</v>
      </c>
      <c r="AA37" t="e">
        <f t="shared" si="13"/>
        <v>#VALUE!</v>
      </c>
      <c r="AB37" t="e">
        <f t="shared" si="14"/>
        <v>#DIV/0!</v>
      </c>
      <c r="AC37" t="e">
        <f t="shared" si="15"/>
        <v>#DIV/0!</v>
      </c>
      <c r="AD37">
        <v>67.5</v>
      </c>
      <c r="AE37">
        <f t="shared" si="16"/>
        <v>0.52179707870370362</v>
      </c>
      <c r="AF37">
        <f t="shared" si="17"/>
        <v>0.32122167592592588</v>
      </c>
      <c r="AG37" t="e">
        <f t="shared" si="18"/>
        <v>#VALUE!</v>
      </c>
      <c r="AH37" t="e">
        <f t="shared" si="19"/>
        <v>#VALUE!</v>
      </c>
      <c r="AI37" t="e">
        <f t="shared" si="20"/>
        <v>#VALUE!</v>
      </c>
      <c r="AJ37" t="e">
        <f t="shared" si="21"/>
        <v>#VALUE!</v>
      </c>
      <c r="AK37">
        <v>0.19</v>
      </c>
      <c r="AL37" t="str">
        <f t="shared" si="22"/>
        <v/>
      </c>
      <c r="AM37" t="e">
        <f t="shared" si="23"/>
        <v>#VALUE!</v>
      </c>
      <c r="AN37" t="e">
        <f t="shared" si="24"/>
        <v>#VALUE!</v>
      </c>
      <c r="AO37">
        <f t="shared" si="25"/>
        <v>6.2</v>
      </c>
      <c r="AP37">
        <f t="shared" si="26"/>
        <v>0</v>
      </c>
      <c r="AQ37" t="e">
        <f t="shared" si="27"/>
        <v>#VALUE!</v>
      </c>
      <c r="AR37" t="e">
        <f t="shared" si="28"/>
        <v>#VALUE!</v>
      </c>
      <c r="AS37" t="e">
        <f t="shared" si="29"/>
        <v>#VALUE!</v>
      </c>
      <c r="AT37" t="e">
        <f t="shared" si="30"/>
        <v>#VALUE!</v>
      </c>
      <c r="AU37" t="e">
        <f t="shared" si="31"/>
        <v>#VALUE!</v>
      </c>
      <c r="AV37" t="e">
        <f t="shared" si="32"/>
        <v>#VALUE!</v>
      </c>
      <c r="AW37" t="e">
        <f t="shared" si="33"/>
        <v>#VALUE!</v>
      </c>
      <c r="AX37" t="e">
        <f t="shared" si="34"/>
        <v>#VALUE!</v>
      </c>
      <c r="AY37" t="e">
        <f t="shared" si="40"/>
        <v>#VALUE!</v>
      </c>
      <c r="AZ37" t="e">
        <f t="shared" si="35"/>
        <v>#VALUE!</v>
      </c>
      <c r="BA37" t="e">
        <f t="shared" si="36"/>
        <v>#VALUE!</v>
      </c>
      <c r="BB37" s="1" t="e">
        <f t="shared" si="37"/>
        <v>#VALUE!</v>
      </c>
      <c r="BC37" s="1" t="e">
        <f t="shared" si="38"/>
        <v>#VALUE!</v>
      </c>
      <c r="BD37" s="1" t="e">
        <f t="shared" si="41"/>
        <v>#VALUE!</v>
      </c>
    </row>
    <row r="38" spans="12:56" x14ac:dyDescent="0.25">
      <c r="L38">
        <f t="shared" si="0"/>
        <v>0</v>
      </c>
      <c r="N38" t="str">
        <f t="shared" si="1"/>
        <v/>
      </c>
      <c r="O38" t="e">
        <f t="shared" si="2"/>
        <v>#VALUE!</v>
      </c>
      <c r="P38" t="e">
        <f t="shared" si="3"/>
        <v>#VALUE!</v>
      </c>
      <c r="Q38" s="1" t="e">
        <f t="shared" si="4"/>
        <v>#DIV/0!</v>
      </c>
      <c r="R38" s="1" t="e">
        <f t="shared" si="5"/>
        <v>#DIV/0!</v>
      </c>
      <c r="S38" s="1" t="e">
        <f t="shared" si="6"/>
        <v>#DIV/0!</v>
      </c>
      <c r="T38" t="str">
        <f t="shared" si="39"/>
        <v/>
      </c>
      <c r="U38" t="str">
        <f t="shared" si="7"/>
        <v/>
      </c>
      <c r="V38" t="str">
        <f t="shared" si="8"/>
        <v/>
      </c>
      <c r="W38" t="e">
        <f t="shared" si="9"/>
        <v>#VALUE!</v>
      </c>
      <c r="X38" t="e">
        <f t="shared" si="10"/>
        <v>#VALUE!</v>
      </c>
      <c r="Y38" t="str">
        <f t="shared" si="11"/>
        <v/>
      </c>
      <c r="Z38" t="e">
        <f t="shared" si="12"/>
        <v>#VALUE!</v>
      </c>
      <c r="AA38" t="e">
        <f t="shared" si="13"/>
        <v>#VALUE!</v>
      </c>
      <c r="AB38" t="e">
        <f t="shared" si="14"/>
        <v>#DIV/0!</v>
      </c>
      <c r="AC38" t="e">
        <f t="shared" si="15"/>
        <v>#DIV/0!</v>
      </c>
      <c r="AD38">
        <v>67.5</v>
      </c>
      <c r="AE38">
        <f t="shared" si="16"/>
        <v>0.52179707870370362</v>
      </c>
      <c r="AF38">
        <f t="shared" si="17"/>
        <v>0.32122167592592588</v>
      </c>
      <c r="AG38" t="e">
        <f t="shared" si="18"/>
        <v>#VALUE!</v>
      </c>
      <c r="AH38" t="e">
        <f t="shared" si="19"/>
        <v>#VALUE!</v>
      </c>
      <c r="AI38" t="e">
        <f t="shared" si="20"/>
        <v>#VALUE!</v>
      </c>
      <c r="AJ38" t="e">
        <f t="shared" si="21"/>
        <v>#VALUE!</v>
      </c>
      <c r="AK38">
        <v>0.19</v>
      </c>
      <c r="AL38" t="str">
        <f t="shared" si="22"/>
        <v/>
      </c>
      <c r="AM38" t="e">
        <f t="shared" si="23"/>
        <v>#VALUE!</v>
      </c>
      <c r="AN38" t="e">
        <f t="shared" si="24"/>
        <v>#VALUE!</v>
      </c>
      <c r="AO38">
        <f t="shared" si="25"/>
        <v>6.2</v>
      </c>
      <c r="AP38">
        <f t="shared" si="26"/>
        <v>0</v>
      </c>
      <c r="AQ38" t="e">
        <f t="shared" si="27"/>
        <v>#VALUE!</v>
      </c>
      <c r="AR38" t="e">
        <f t="shared" si="28"/>
        <v>#VALUE!</v>
      </c>
      <c r="AS38" t="e">
        <f t="shared" si="29"/>
        <v>#VALUE!</v>
      </c>
      <c r="AT38" t="e">
        <f t="shared" si="30"/>
        <v>#VALUE!</v>
      </c>
      <c r="AU38" t="e">
        <f t="shared" si="31"/>
        <v>#VALUE!</v>
      </c>
      <c r="AV38" t="e">
        <f t="shared" si="32"/>
        <v>#VALUE!</v>
      </c>
      <c r="AW38" t="e">
        <f t="shared" si="33"/>
        <v>#VALUE!</v>
      </c>
      <c r="AX38" t="e">
        <f t="shared" si="34"/>
        <v>#VALUE!</v>
      </c>
      <c r="AY38" t="e">
        <f t="shared" si="40"/>
        <v>#VALUE!</v>
      </c>
      <c r="AZ38" t="e">
        <f t="shared" si="35"/>
        <v>#VALUE!</v>
      </c>
      <c r="BA38" t="e">
        <f t="shared" si="36"/>
        <v>#VALUE!</v>
      </c>
      <c r="BB38" s="1" t="e">
        <f t="shared" si="37"/>
        <v>#VALUE!</v>
      </c>
      <c r="BC38" s="1" t="e">
        <f t="shared" si="38"/>
        <v>#VALUE!</v>
      </c>
      <c r="BD38" s="1" t="e">
        <f t="shared" si="41"/>
        <v>#VALUE!</v>
      </c>
    </row>
    <row r="39" spans="12:56" x14ac:dyDescent="0.25">
      <c r="L39">
        <f t="shared" si="0"/>
        <v>0</v>
      </c>
      <c r="N39" t="str">
        <f t="shared" si="1"/>
        <v/>
      </c>
      <c r="O39" t="e">
        <f t="shared" si="2"/>
        <v>#VALUE!</v>
      </c>
      <c r="P39" t="e">
        <f t="shared" si="3"/>
        <v>#VALUE!</v>
      </c>
      <c r="Q39" s="1" t="e">
        <f t="shared" si="4"/>
        <v>#DIV/0!</v>
      </c>
      <c r="R39" s="1" t="e">
        <f t="shared" si="5"/>
        <v>#DIV/0!</v>
      </c>
      <c r="S39" s="1" t="e">
        <f t="shared" si="6"/>
        <v>#DIV/0!</v>
      </c>
      <c r="T39" t="str">
        <f t="shared" si="39"/>
        <v/>
      </c>
      <c r="U39" t="str">
        <f t="shared" si="7"/>
        <v/>
      </c>
      <c r="V39" t="str">
        <f t="shared" si="8"/>
        <v/>
      </c>
      <c r="W39" t="e">
        <f t="shared" si="9"/>
        <v>#VALUE!</v>
      </c>
      <c r="X39" t="e">
        <f t="shared" si="10"/>
        <v>#VALUE!</v>
      </c>
      <c r="Y39" t="str">
        <f t="shared" si="11"/>
        <v/>
      </c>
      <c r="Z39" t="e">
        <f t="shared" si="12"/>
        <v>#VALUE!</v>
      </c>
      <c r="AA39" t="e">
        <f t="shared" si="13"/>
        <v>#VALUE!</v>
      </c>
      <c r="AB39" t="e">
        <f t="shared" si="14"/>
        <v>#DIV/0!</v>
      </c>
      <c r="AC39" t="e">
        <f t="shared" si="15"/>
        <v>#DIV/0!</v>
      </c>
      <c r="AD39">
        <v>67.5</v>
      </c>
      <c r="AE39">
        <f t="shared" si="16"/>
        <v>0.52179707870370362</v>
      </c>
      <c r="AF39">
        <f t="shared" si="17"/>
        <v>0.32122167592592588</v>
      </c>
      <c r="AG39" t="e">
        <f t="shared" si="18"/>
        <v>#VALUE!</v>
      </c>
      <c r="AH39" t="e">
        <f t="shared" si="19"/>
        <v>#VALUE!</v>
      </c>
      <c r="AI39" t="e">
        <f t="shared" si="20"/>
        <v>#VALUE!</v>
      </c>
      <c r="AJ39" t="e">
        <f t="shared" si="21"/>
        <v>#VALUE!</v>
      </c>
      <c r="AK39">
        <v>0.19</v>
      </c>
      <c r="AL39" t="str">
        <f t="shared" si="22"/>
        <v/>
      </c>
      <c r="AM39" t="e">
        <f t="shared" si="23"/>
        <v>#VALUE!</v>
      </c>
      <c r="AN39" t="e">
        <f t="shared" si="24"/>
        <v>#VALUE!</v>
      </c>
      <c r="AO39">
        <f t="shared" si="25"/>
        <v>6.2</v>
      </c>
      <c r="AP39">
        <f t="shared" si="26"/>
        <v>0</v>
      </c>
      <c r="AQ39" t="e">
        <f t="shared" si="27"/>
        <v>#VALUE!</v>
      </c>
      <c r="AR39" t="e">
        <f t="shared" si="28"/>
        <v>#VALUE!</v>
      </c>
      <c r="AS39" t="e">
        <f t="shared" si="29"/>
        <v>#VALUE!</v>
      </c>
      <c r="AT39" t="e">
        <f t="shared" si="30"/>
        <v>#VALUE!</v>
      </c>
      <c r="AU39" t="e">
        <f t="shared" si="31"/>
        <v>#VALUE!</v>
      </c>
      <c r="AV39" t="e">
        <f t="shared" si="32"/>
        <v>#VALUE!</v>
      </c>
      <c r="AW39" t="e">
        <f t="shared" si="33"/>
        <v>#VALUE!</v>
      </c>
      <c r="AX39" t="e">
        <f t="shared" si="34"/>
        <v>#VALUE!</v>
      </c>
      <c r="AY39" t="e">
        <f t="shared" si="40"/>
        <v>#VALUE!</v>
      </c>
      <c r="AZ39" t="e">
        <f t="shared" si="35"/>
        <v>#VALUE!</v>
      </c>
      <c r="BA39" t="e">
        <f t="shared" si="36"/>
        <v>#VALUE!</v>
      </c>
      <c r="BB39" s="1" t="e">
        <f t="shared" si="37"/>
        <v>#VALUE!</v>
      </c>
      <c r="BC39" s="1" t="e">
        <f t="shared" si="38"/>
        <v>#VALUE!</v>
      </c>
      <c r="BD39" s="1" t="e">
        <f t="shared" si="41"/>
        <v>#VALUE!</v>
      </c>
    </row>
    <row r="40" spans="12:56" x14ac:dyDescent="0.25">
      <c r="L40">
        <f t="shared" si="0"/>
        <v>0</v>
      </c>
      <c r="N40" t="str">
        <f t="shared" si="1"/>
        <v/>
      </c>
      <c r="O40" t="e">
        <f t="shared" si="2"/>
        <v>#VALUE!</v>
      </c>
      <c r="P40" t="e">
        <f t="shared" si="3"/>
        <v>#VALUE!</v>
      </c>
      <c r="Q40" s="1" t="e">
        <f t="shared" si="4"/>
        <v>#DIV/0!</v>
      </c>
      <c r="R40" s="1" t="e">
        <f t="shared" si="5"/>
        <v>#DIV/0!</v>
      </c>
      <c r="S40" s="1" t="e">
        <f t="shared" si="6"/>
        <v>#DIV/0!</v>
      </c>
      <c r="T40" t="str">
        <f t="shared" si="39"/>
        <v/>
      </c>
      <c r="U40" t="str">
        <f t="shared" si="7"/>
        <v/>
      </c>
      <c r="V40" t="str">
        <f t="shared" si="8"/>
        <v/>
      </c>
      <c r="W40" t="e">
        <f t="shared" si="9"/>
        <v>#VALUE!</v>
      </c>
      <c r="X40" t="e">
        <f t="shared" si="10"/>
        <v>#VALUE!</v>
      </c>
      <c r="Y40" t="str">
        <f t="shared" si="11"/>
        <v/>
      </c>
      <c r="Z40" t="e">
        <f t="shared" si="12"/>
        <v>#VALUE!</v>
      </c>
      <c r="AA40" t="e">
        <f t="shared" si="13"/>
        <v>#VALUE!</v>
      </c>
      <c r="AB40" t="e">
        <f t="shared" si="14"/>
        <v>#DIV/0!</v>
      </c>
      <c r="AC40" t="e">
        <f t="shared" si="15"/>
        <v>#DIV/0!</v>
      </c>
      <c r="AD40">
        <v>67.5</v>
      </c>
      <c r="AE40">
        <f t="shared" si="16"/>
        <v>0.52179707870370362</v>
      </c>
      <c r="AF40">
        <f t="shared" si="17"/>
        <v>0.32122167592592588</v>
      </c>
      <c r="AG40" t="e">
        <f t="shared" si="18"/>
        <v>#VALUE!</v>
      </c>
      <c r="AH40" t="e">
        <f t="shared" si="19"/>
        <v>#VALUE!</v>
      </c>
      <c r="AI40" t="e">
        <f t="shared" si="20"/>
        <v>#VALUE!</v>
      </c>
      <c r="AJ40" t="e">
        <f t="shared" si="21"/>
        <v>#VALUE!</v>
      </c>
      <c r="AK40">
        <v>0.19</v>
      </c>
      <c r="AL40" t="str">
        <f t="shared" si="22"/>
        <v/>
      </c>
      <c r="AM40" t="e">
        <f t="shared" si="23"/>
        <v>#VALUE!</v>
      </c>
      <c r="AN40" t="e">
        <f t="shared" si="24"/>
        <v>#VALUE!</v>
      </c>
      <c r="AO40">
        <f t="shared" si="25"/>
        <v>6.2</v>
      </c>
      <c r="AP40">
        <f t="shared" si="26"/>
        <v>0</v>
      </c>
      <c r="AQ40" t="e">
        <f t="shared" si="27"/>
        <v>#VALUE!</v>
      </c>
      <c r="AR40" t="e">
        <f t="shared" si="28"/>
        <v>#VALUE!</v>
      </c>
      <c r="AS40" t="e">
        <f t="shared" si="29"/>
        <v>#VALUE!</v>
      </c>
      <c r="AT40" t="e">
        <f t="shared" si="30"/>
        <v>#VALUE!</v>
      </c>
      <c r="AU40" t="e">
        <f t="shared" si="31"/>
        <v>#VALUE!</v>
      </c>
      <c r="AV40" t="e">
        <f t="shared" si="32"/>
        <v>#VALUE!</v>
      </c>
      <c r="AW40" t="e">
        <f t="shared" si="33"/>
        <v>#VALUE!</v>
      </c>
      <c r="AX40" t="e">
        <f t="shared" si="34"/>
        <v>#VALUE!</v>
      </c>
      <c r="AY40" t="e">
        <f t="shared" si="40"/>
        <v>#VALUE!</v>
      </c>
      <c r="AZ40" t="e">
        <f t="shared" si="35"/>
        <v>#VALUE!</v>
      </c>
      <c r="BA40" t="e">
        <f t="shared" si="36"/>
        <v>#VALUE!</v>
      </c>
      <c r="BB40" s="1" t="e">
        <f t="shared" si="37"/>
        <v>#VALUE!</v>
      </c>
      <c r="BC40" s="1" t="e">
        <f t="shared" si="38"/>
        <v>#VALUE!</v>
      </c>
      <c r="BD40" s="1" t="e">
        <f t="shared" si="41"/>
        <v>#VALUE!</v>
      </c>
    </row>
    <row r="41" spans="12:56" x14ac:dyDescent="0.25">
      <c r="L41">
        <f t="shared" si="0"/>
        <v>0</v>
      </c>
      <c r="N41" t="str">
        <f t="shared" si="1"/>
        <v/>
      </c>
      <c r="O41" t="e">
        <f t="shared" si="2"/>
        <v>#VALUE!</v>
      </c>
      <c r="P41" t="e">
        <f t="shared" si="3"/>
        <v>#VALUE!</v>
      </c>
      <c r="Q41" s="1" t="e">
        <f t="shared" si="4"/>
        <v>#DIV/0!</v>
      </c>
      <c r="R41" s="1" t="e">
        <f t="shared" si="5"/>
        <v>#DIV/0!</v>
      </c>
      <c r="S41" s="1" t="e">
        <f t="shared" si="6"/>
        <v>#DIV/0!</v>
      </c>
      <c r="T41" t="str">
        <f t="shared" si="39"/>
        <v/>
      </c>
      <c r="U41" t="str">
        <f t="shared" si="7"/>
        <v/>
      </c>
      <c r="V41" t="str">
        <f t="shared" si="8"/>
        <v/>
      </c>
      <c r="W41" t="e">
        <f t="shared" si="9"/>
        <v>#VALUE!</v>
      </c>
      <c r="X41" t="e">
        <f t="shared" si="10"/>
        <v>#VALUE!</v>
      </c>
      <c r="Y41" t="str">
        <f t="shared" si="11"/>
        <v/>
      </c>
      <c r="Z41" t="e">
        <f t="shared" si="12"/>
        <v>#VALUE!</v>
      </c>
      <c r="AA41" t="e">
        <f t="shared" si="13"/>
        <v>#VALUE!</v>
      </c>
      <c r="AB41" t="e">
        <f t="shared" si="14"/>
        <v>#DIV/0!</v>
      </c>
      <c r="AC41" t="e">
        <f t="shared" si="15"/>
        <v>#DIV/0!</v>
      </c>
      <c r="AD41">
        <v>67.5</v>
      </c>
      <c r="AE41">
        <f t="shared" si="16"/>
        <v>0.52179707870370362</v>
      </c>
      <c r="AF41">
        <f t="shared" si="17"/>
        <v>0.32122167592592588</v>
      </c>
      <c r="AG41" t="e">
        <f t="shared" si="18"/>
        <v>#VALUE!</v>
      </c>
      <c r="AH41" t="e">
        <f t="shared" si="19"/>
        <v>#VALUE!</v>
      </c>
      <c r="AI41" t="e">
        <f t="shared" si="20"/>
        <v>#VALUE!</v>
      </c>
      <c r="AJ41" t="e">
        <f t="shared" si="21"/>
        <v>#VALUE!</v>
      </c>
      <c r="AK41">
        <v>0.19</v>
      </c>
      <c r="AL41" t="str">
        <f t="shared" si="22"/>
        <v/>
      </c>
      <c r="AM41" t="e">
        <f t="shared" si="23"/>
        <v>#VALUE!</v>
      </c>
      <c r="AN41" t="e">
        <f t="shared" si="24"/>
        <v>#VALUE!</v>
      </c>
      <c r="AO41">
        <f t="shared" si="25"/>
        <v>6.2</v>
      </c>
      <c r="AP41">
        <f t="shared" si="26"/>
        <v>0</v>
      </c>
      <c r="AQ41" t="e">
        <f t="shared" si="27"/>
        <v>#VALUE!</v>
      </c>
      <c r="AR41" t="e">
        <f t="shared" si="28"/>
        <v>#VALUE!</v>
      </c>
      <c r="AS41" t="e">
        <f t="shared" si="29"/>
        <v>#VALUE!</v>
      </c>
      <c r="AT41" t="e">
        <f t="shared" si="30"/>
        <v>#VALUE!</v>
      </c>
      <c r="AU41" t="e">
        <f t="shared" si="31"/>
        <v>#VALUE!</v>
      </c>
      <c r="AV41" t="e">
        <f t="shared" si="32"/>
        <v>#VALUE!</v>
      </c>
      <c r="AW41" t="e">
        <f t="shared" si="33"/>
        <v>#VALUE!</v>
      </c>
      <c r="AX41" t="e">
        <f t="shared" si="34"/>
        <v>#VALUE!</v>
      </c>
      <c r="AY41" t="e">
        <f t="shared" si="40"/>
        <v>#VALUE!</v>
      </c>
      <c r="AZ41" t="e">
        <f t="shared" si="35"/>
        <v>#VALUE!</v>
      </c>
      <c r="BA41" t="e">
        <f t="shared" si="36"/>
        <v>#VALUE!</v>
      </c>
      <c r="BB41" s="1" t="e">
        <f t="shared" si="37"/>
        <v>#VALUE!</v>
      </c>
      <c r="BC41" s="1" t="e">
        <f t="shared" si="38"/>
        <v>#VALUE!</v>
      </c>
      <c r="BD41" s="1" t="e">
        <f t="shared" si="41"/>
        <v>#VALUE!</v>
      </c>
    </row>
    <row r="42" spans="12:56" x14ac:dyDescent="0.25">
      <c r="L42">
        <f t="shared" si="0"/>
        <v>0</v>
      </c>
      <c r="N42" t="str">
        <f t="shared" si="1"/>
        <v/>
      </c>
      <c r="O42" t="e">
        <f t="shared" si="2"/>
        <v>#VALUE!</v>
      </c>
      <c r="P42" t="e">
        <f t="shared" si="3"/>
        <v>#VALUE!</v>
      </c>
      <c r="Q42" s="1" t="e">
        <f t="shared" si="4"/>
        <v>#DIV/0!</v>
      </c>
      <c r="R42" s="1" t="e">
        <f t="shared" si="5"/>
        <v>#DIV/0!</v>
      </c>
      <c r="S42" s="1" t="e">
        <f t="shared" si="6"/>
        <v>#DIV/0!</v>
      </c>
      <c r="T42" t="str">
        <f t="shared" si="39"/>
        <v/>
      </c>
      <c r="U42" t="str">
        <f t="shared" si="7"/>
        <v/>
      </c>
      <c r="V42" t="str">
        <f t="shared" si="8"/>
        <v/>
      </c>
      <c r="W42" t="e">
        <f t="shared" si="9"/>
        <v>#VALUE!</v>
      </c>
      <c r="X42" t="e">
        <f t="shared" si="10"/>
        <v>#VALUE!</v>
      </c>
      <c r="Y42" t="str">
        <f t="shared" si="11"/>
        <v/>
      </c>
      <c r="Z42" t="e">
        <f t="shared" si="12"/>
        <v>#VALUE!</v>
      </c>
      <c r="AA42" t="e">
        <f t="shared" si="13"/>
        <v>#VALUE!</v>
      </c>
      <c r="AB42" t="e">
        <f t="shared" si="14"/>
        <v>#DIV/0!</v>
      </c>
      <c r="AC42" t="e">
        <f t="shared" si="15"/>
        <v>#DIV/0!</v>
      </c>
      <c r="AD42">
        <v>67.5</v>
      </c>
      <c r="AE42">
        <f t="shared" si="16"/>
        <v>0.52179707870370362</v>
      </c>
      <c r="AF42">
        <f t="shared" si="17"/>
        <v>0.32122167592592588</v>
      </c>
      <c r="AG42" t="e">
        <f t="shared" si="18"/>
        <v>#VALUE!</v>
      </c>
      <c r="AH42" t="e">
        <f t="shared" si="19"/>
        <v>#VALUE!</v>
      </c>
      <c r="AI42" t="e">
        <f t="shared" si="20"/>
        <v>#VALUE!</v>
      </c>
      <c r="AJ42" t="e">
        <f t="shared" si="21"/>
        <v>#VALUE!</v>
      </c>
      <c r="AK42">
        <v>0.19</v>
      </c>
      <c r="AL42" t="str">
        <f t="shared" si="22"/>
        <v/>
      </c>
      <c r="AM42" t="e">
        <f t="shared" si="23"/>
        <v>#VALUE!</v>
      </c>
      <c r="AN42" t="e">
        <f t="shared" si="24"/>
        <v>#VALUE!</v>
      </c>
      <c r="AO42">
        <f t="shared" si="25"/>
        <v>6.2</v>
      </c>
      <c r="AP42">
        <f t="shared" si="26"/>
        <v>0</v>
      </c>
      <c r="AQ42" t="e">
        <f t="shared" si="27"/>
        <v>#VALUE!</v>
      </c>
      <c r="AR42" t="e">
        <f t="shared" si="28"/>
        <v>#VALUE!</v>
      </c>
      <c r="AS42" t="e">
        <f t="shared" si="29"/>
        <v>#VALUE!</v>
      </c>
      <c r="AT42" t="e">
        <f t="shared" si="30"/>
        <v>#VALUE!</v>
      </c>
      <c r="AU42" t="e">
        <f t="shared" si="31"/>
        <v>#VALUE!</v>
      </c>
      <c r="AV42" t="e">
        <f t="shared" si="32"/>
        <v>#VALUE!</v>
      </c>
      <c r="AW42" t="e">
        <f t="shared" si="33"/>
        <v>#VALUE!</v>
      </c>
      <c r="AX42" t="e">
        <f t="shared" si="34"/>
        <v>#VALUE!</v>
      </c>
      <c r="AY42" t="e">
        <f t="shared" si="40"/>
        <v>#VALUE!</v>
      </c>
      <c r="AZ42" t="e">
        <f t="shared" si="35"/>
        <v>#VALUE!</v>
      </c>
      <c r="BA42" t="e">
        <f t="shared" si="36"/>
        <v>#VALUE!</v>
      </c>
      <c r="BB42" s="1" t="e">
        <f t="shared" si="37"/>
        <v>#VALUE!</v>
      </c>
      <c r="BC42" s="1" t="e">
        <f t="shared" si="38"/>
        <v>#VALUE!</v>
      </c>
      <c r="BD42" s="1" t="e">
        <f t="shared" si="41"/>
        <v>#VALUE!</v>
      </c>
    </row>
    <row r="43" spans="12:56" x14ac:dyDescent="0.25">
      <c r="L43">
        <f t="shared" si="0"/>
        <v>0</v>
      </c>
      <c r="N43" t="str">
        <f t="shared" si="1"/>
        <v/>
      </c>
      <c r="O43" t="e">
        <f t="shared" si="2"/>
        <v>#VALUE!</v>
      </c>
      <c r="P43" t="e">
        <f t="shared" si="3"/>
        <v>#VALUE!</v>
      </c>
      <c r="Q43" s="1" t="e">
        <f t="shared" si="4"/>
        <v>#DIV/0!</v>
      </c>
      <c r="R43" s="1" t="e">
        <f t="shared" si="5"/>
        <v>#DIV/0!</v>
      </c>
      <c r="S43" s="1" t="e">
        <f t="shared" si="6"/>
        <v>#DIV/0!</v>
      </c>
      <c r="T43" t="str">
        <f t="shared" si="39"/>
        <v/>
      </c>
      <c r="U43" t="str">
        <f t="shared" si="7"/>
        <v/>
      </c>
      <c r="V43" t="str">
        <f t="shared" si="8"/>
        <v/>
      </c>
      <c r="W43" t="e">
        <f t="shared" si="9"/>
        <v>#VALUE!</v>
      </c>
      <c r="X43" t="e">
        <f t="shared" si="10"/>
        <v>#VALUE!</v>
      </c>
      <c r="Y43" t="str">
        <f t="shared" si="11"/>
        <v/>
      </c>
      <c r="Z43" t="e">
        <f t="shared" si="12"/>
        <v>#VALUE!</v>
      </c>
      <c r="AA43" t="e">
        <f t="shared" si="13"/>
        <v>#VALUE!</v>
      </c>
      <c r="AB43" t="e">
        <f t="shared" si="14"/>
        <v>#DIV/0!</v>
      </c>
      <c r="AC43" t="e">
        <f t="shared" si="15"/>
        <v>#DIV/0!</v>
      </c>
      <c r="AD43">
        <v>67.5</v>
      </c>
      <c r="AE43">
        <f t="shared" si="16"/>
        <v>0.52179707870370362</v>
      </c>
      <c r="AF43">
        <f t="shared" si="17"/>
        <v>0.32122167592592588</v>
      </c>
      <c r="AG43" t="e">
        <f t="shared" si="18"/>
        <v>#VALUE!</v>
      </c>
      <c r="AH43" t="e">
        <f t="shared" si="19"/>
        <v>#VALUE!</v>
      </c>
      <c r="AI43" t="e">
        <f t="shared" si="20"/>
        <v>#VALUE!</v>
      </c>
      <c r="AJ43" t="e">
        <f t="shared" si="21"/>
        <v>#VALUE!</v>
      </c>
      <c r="AK43">
        <v>0.19</v>
      </c>
      <c r="AL43" t="str">
        <f t="shared" si="22"/>
        <v/>
      </c>
      <c r="AM43" t="e">
        <f t="shared" si="23"/>
        <v>#VALUE!</v>
      </c>
      <c r="AN43" t="e">
        <f t="shared" si="24"/>
        <v>#VALUE!</v>
      </c>
      <c r="AO43">
        <f t="shared" si="25"/>
        <v>6.2</v>
      </c>
      <c r="AP43">
        <f t="shared" si="26"/>
        <v>0</v>
      </c>
      <c r="AQ43" t="e">
        <f t="shared" si="27"/>
        <v>#VALUE!</v>
      </c>
      <c r="AR43" t="e">
        <f t="shared" si="28"/>
        <v>#VALUE!</v>
      </c>
      <c r="AS43" t="e">
        <f t="shared" si="29"/>
        <v>#VALUE!</v>
      </c>
      <c r="AT43" t="e">
        <f t="shared" si="30"/>
        <v>#VALUE!</v>
      </c>
      <c r="AU43" t="e">
        <f t="shared" si="31"/>
        <v>#VALUE!</v>
      </c>
      <c r="AV43" t="e">
        <f t="shared" si="32"/>
        <v>#VALUE!</v>
      </c>
      <c r="AW43" t="e">
        <f t="shared" si="33"/>
        <v>#VALUE!</v>
      </c>
      <c r="AX43" t="e">
        <f t="shared" si="34"/>
        <v>#VALUE!</v>
      </c>
      <c r="AY43" t="e">
        <f t="shared" si="40"/>
        <v>#VALUE!</v>
      </c>
      <c r="AZ43" t="e">
        <f t="shared" si="35"/>
        <v>#VALUE!</v>
      </c>
      <c r="BA43" t="e">
        <f t="shared" si="36"/>
        <v>#VALUE!</v>
      </c>
      <c r="BB43" s="1" t="e">
        <f t="shared" si="37"/>
        <v>#VALUE!</v>
      </c>
      <c r="BC43" s="1" t="e">
        <f t="shared" si="38"/>
        <v>#VALUE!</v>
      </c>
      <c r="BD43" s="1" t="e">
        <f t="shared" si="41"/>
        <v>#VALUE!</v>
      </c>
    </row>
    <row r="44" spans="12:56" x14ac:dyDescent="0.25">
      <c r="L44">
        <f t="shared" si="0"/>
        <v>0</v>
      </c>
      <c r="N44" t="str">
        <f t="shared" si="1"/>
        <v/>
      </c>
      <c r="O44" t="e">
        <f t="shared" si="2"/>
        <v>#VALUE!</v>
      </c>
      <c r="P44" t="e">
        <f t="shared" si="3"/>
        <v>#VALUE!</v>
      </c>
      <c r="Q44" s="1" t="e">
        <f t="shared" si="4"/>
        <v>#DIV/0!</v>
      </c>
      <c r="R44" s="1" t="e">
        <f t="shared" si="5"/>
        <v>#DIV/0!</v>
      </c>
      <c r="S44" s="1" t="e">
        <f t="shared" si="6"/>
        <v>#DIV/0!</v>
      </c>
      <c r="T44" t="str">
        <f t="shared" si="39"/>
        <v/>
      </c>
      <c r="U44" t="str">
        <f t="shared" si="7"/>
        <v/>
      </c>
      <c r="V44" t="str">
        <f t="shared" si="8"/>
        <v/>
      </c>
      <c r="W44" t="e">
        <f t="shared" si="9"/>
        <v>#VALUE!</v>
      </c>
      <c r="X44" t="e">
        <f t="shared" si="10"/>
        <v>#VALUE!</v>
      </c>
      <c r="Y44" t="str">
        <f t="shared" si="11"/>
        <v/>
      </c>
      <c r="Z44" t="e">
        <f t="shared" si="12"/>
        <v>#VALUE!</v>
      </c>
      <c r="AA44" t="e">
        <f t="shared" si="13"/>
        <v>#VALUE!</v>
      </c>
      <c r="AB44" t="e">
        <f t="shared" si="14"/>
        <v>#DIV/0!</v>
      </c>
      <c r="AC44" t="e">
        <f t="shared" si="15"/>
        <v>#DIV/0!</v>
      </c>
      <c r="AD44">
        <v>67.5</v>
      </c>
      <c r="AE44">
        <f t="shared" si="16"/>
        <v>0.52179707870370362</v>
      </c>
      <c r="AF44">
        <f t="shared" si="17"/>
        <v>0.32122167592592588</v>
      </c>
      <c r="AG44" t="e">
        <f t="shared" si="18"/>
        <v>#VALUE!</v>
      </c>
      <c r="AH44" t="e">
        <f t="shared" si="19"/>
        <v>#VALUE!</v>
      </c>
      <c r="AI44" t="e">
        <f t="shared" si="20"/>
        <v>#VALUE!</v>
      </c>
      <c r="AJ44" t="e">
        <f t="shared" si="21"/>
        <v>#VALUE!</v>
      </c>
      <c r="AK44">
        <v>0.19</v>
      </c>
      <c r="AL44" t="str">
        <f t="shared" si="22"/>
        <v/>
      </c>
      <c r="AM44" t="e">
        <f t="shared" si="23"/>
        <v>#VALUE!</v>
      </c>
      <c r="AN44" t="e">
        <f t="shared" si="24"/>
        <v>#VALUE!</v>
      </c>
      <c r="AO44">
        <f t="shared" si="25"/>
        <v>6.2</v>
      </c>
      <c r="AP44">
        <f t="shared" si="26"/>
        <v>0</v>
      </c>
      <c r="AQ44" t="e">
        <f t="shared" si="27"/>
        <v>#VALUE!</v>
      </c>
      <c r="AR44" t="e">
        <f t="shared" si="28"/>
        <v>#VALUE!</v>
      </c>
      <c r="AS44" t="e">
        <f t="shared" si="29"/>
        <v>#VALUE!</v>
      </c>
      <c r="AT44" t="e">
        <f t="shared" si="30"/>
        <v>#VALUE!</v>
      </c>
      <c r="AU44" t="e">
        <f t="shared" si="31"/>
        <v>#VALUE!</v>
      </c>
      <c r="AV44" t="e">
        <f t="shared" si="32"/>
        <v>#VALUE!</v>
      </c>
      <c r="AW44" t="e">
        <f t="shared" si="33"/>
        <v>#VALUE!</v>
      </c>
      <c r="AX44" t="e">
        <f t="shared" si="34"/>
        <v>#VALUE!</v>
      </c>
      <c r="AY44" t="e">
        <f t="shared" si="40"/>
        <v>#VALUE!</v>
      </c>
      <c r="AZ44" t="e">
        <f t="shared" si="35"/>
        <v>#VALUE!</v>
      </c>
      <c r="BA44" t="e">
        <f t="shared" si="36"/>
        <v>#VALUE!</v>
      </c>
      <c r="BB44" s="1" t="e">
        <f t="shared" si="37"/>
        <v>#VALUE!</v>
      </c>
      <c r="BC44" s="1" t="e">
        <f t="shared" si="38"/>
        <v>#VALUE!</v>
      </c>
      <c r="BD44" s="1" t="e">
        <f t="shared" si="41"/>
        <v>#VALUE!</v>
      </c>
    </row>
    <row r="45" spans="12:56" x14ac:dyDescent="0.25">
      <c r="L45">
        <f t="shared" si="0"/>
        <v>0</v>
      </c>
      <c r="N45" t="str">
        <f t="shared" si="1"/>
        <v/>
      </c>
      <c r="O45" t="e">
        <f t="shared" si="2"/>
        <v>#VALUE!</v>
      </c>
      <c r="P45" t="e">
        <f t="shared" si="3"/>
        <v>#VALUE!</v>
      </c>
      <c r="Q45" s="1" t="e">
        <f t="shared" si="4"/>
        <v>#DIV/0!</v>
      </c>
      <c r="R45" s="1" t="e">
        <f t="shared" si="5"/>
        <v>#DIV/0!</v>
      </c>
      <c r="S45" s="1" t="e">
        <f t="shared" si="6"/>
        <v>#DIV/0!</v>
      </c>
      <c r="T45" t="str">
        <f t="shared" si="39"/>
        <v/>
      </c>
      <c r="U45" t="str">
        <f t="shared" si="7"/>
        <v/>
      </c>
      <c r="V45" t="str">
        <f t="shared" si="8"/>
        <v/>
      </c>
      <c r="W45" t="e">
        <f t="shared" si="9"/>
        <v>#VALUE!</v>
      </c>
      <c r="X45" t="e">
        <f t="shared" si="10"/>
        <v>#VALUE!</v>
      </c>
      <c r="Y45" t="str">
        <f t="shared" si="11"/>
        <v/>
      </c>
      <c r="Z45" t="e">
        <f t="shared" si="12"/>
        <v>#VALUE!</v>
      </c>
      <c r="AA45" t="e">
        <f t="shared" si="13"/>
        <v>#VALUE!</v>
      </c>
      <c r="AB45" t="e">
        <f t="shared" si="14"/>
        <v>#DIV/0!</v>
      </c>
      <c r="AC45" t="e">
        <f t="shared" si="15"/>
        <v>#DIV/0!</v>
      </c>
      <c r="AD45">
        <v>67.5</v>
      </c>
      <c r="AE45">
        <f t="shared" si="16"/>
        <v>0.52179707870370362</v>
      </c>
      <c r="AF45">
        <f t="shared" si="17"/>
        <v>0.32122167592592588</v>
      </c>
      <c r="AG45" t="e">
        <f t="shared" si="18"/>
        <v>#VALUE!</v>
      </c>
      <c r="AH45" t="e">
        <f t="shared" si="19"/>
        <v>#VALUE!</v>
      </c>
      <c r="AI45" t="e">
        <f t="shared" si="20"/>
        <v>#VALUE!</v>
      </c>
      <c r="AJ45" t="e">
        <f t="shared" si="21"/>
        <v>#VALUE!</v>
      </c>
      <c r="AK45">
        <v>0.19</v>
      </c>
      <c r="AL45" t="str">
        <f t="shared" si="22"/>
        <v/>
      </c>
      <c r="AM45" t="e">
        <f t="shared" si="23"/>
        <v>#VALUE!</v>
      </c>
      <c r="AN45" t="e">
        <f t="shared" si="24"/>
        <v>#VALUE!</v>
      </c>
      <c r="AO45">
        <f t="shared" si="25"/>
        <v>6.2</v>
      </c>
      <c r="AP45">
        <f t="shared" si="26"/>
        <v>0</v>
      </c>
      <c r="AQ45" t="e">
        <f t="shared" si="27"/>
        <v>#VALUE!</v>
      </c>
      <c r="AR45" t="e">
        <f t="shared" si="28"/>
        <v>#VALUE!</v>
      </c>
      <c r="AS45" t="e">
        <f t="shared" si="29"/>
        <v>#VALUE!</v>
      </c>
      <c r="AT45" t="e">
        <f t="shared" si="30"/>
        <v>#VALUE!</v>
      </c>
      <c r="AU45" t="e">
        <f t="shared" si="31"/>
        <v>#VALUE!</v>
      </c>
      <c r="AV45" t="e">
        <f t="shared" si="32"/>
        <v>#VALUE!</v>
      </c>
      <c r="AW45" t="e">
        <f t="shared" si="33"/>
        <v>#VALUE!</v>
      </c>
      <c r="AX45" t="e">
        <f t="shared" si="34"/>
        <v>#VALUE!</v>
      </c>
      <c r="AY45" t="e">
        <f t="shared" si="40"/>
        <v>#VALUE!</v>
      </c>
      <c r="AZ45" t="e">
        <f t="shared" si="35"/>
        <v>#VALUE!</v>
      </c>
      <c r="BA45" t="e">
        <f t="shared" si="36"/>
        <v>#VALUE!</v>
      </c>
      <c r="BB45" s="1" t="e">
        <f t="shared" si="37"/>
        <v>#VALUE!</v>
      </c>
      <c r="BC45" s="1" t="e">
        <f t="shared" si="38"/>
        <v>#VALUE!</v>
      </c>
      <c r="BD45" s="1" t="e">
        <f t="shared" si="41"/>
        <v>#VALUE!</v>
      </c>
    </row>
    <row r="46" spans="12:56" x14ac:dyDescent="0.25">
      <c r="L46">
        <f t="shared" si="0"/>
        <v>0</v>
      </c>
      <c r="N46" t="str">
        <f t="shared" si="1"/>
        <v/>
      </c>
      <c r="O46" t="e">
        <f t="shared" si="2"/>
        <v>#VALUE!</v>
      </c>
      <c r="P46" t="e">
        <f t="shared" si="3"/>
        <v>#VALUE!</v>
      </c>
      <c r="Q46" s="1" t="e">
        <f t="shared" si="4"/>
        <v>#DIV/0!</v>
      </c>
      <c r="R46" s="1" t="e">
        <f t="shared" si="5"/>
        <v>#DIV/0!</v>
      </c>
      <c r="S46" s="1" t="e">
        <f t="shared" si="6"/>
        <v>#DIV/0!</v>
      </c>
      <c r="T46" t="str">
        <f t="shared" si="39"/>
        <v/>
      </c>
      <c r="U46" t="str">
        <f t="shared" si="7"/>
        <v/>
      </c>
      <c r="V46" t="str">
        <f t="shared" si="8"/>
        <v/>
      </c>
      <c r="W46" t="e">
        <f t="shared" si="9"/>
        <v>#VALUE!</v>
      </c>
      <c r="X46" t="e">
        <f t="shared" si="10"/>
        <v>#VALUE!</v>
      </c>
      <c r="Y46" t="str">
        <f t="shared" si="11"/>
        <v/>
      </c>
      <c r="Z46" t="e">
        <f t="shared" si="12"/>
        <v>#VALUE!</v>
      </c>
      <c r="AA46" t="e">
        <f t="shared" si="13"/>
        <v>#VALUE!</v>
      </c>
      <c r="AB46" t="e">
        <f t="shared" si="14"/>
        <v>#DIV/0!</v>
      </c>
      <c r="AC46" t="e">
        <f t="shared" si="15"/>
        <v>#DIV/0!</v>
      </c>
      <c r="AD46">
        <v>67.5</v>
      </c>
      <c r="AE46">
        <f t="shared" si="16"/>
        <v>0.52179707870370362</v>
      </c>
      <c r="AF46">
        <f t="shared" si="17"/>
        <v>0.32122167592592588</v>
      </c>
      <c r="AG46" t="e">
        <f t="shared" si="18"/>
        <v>#VALUE!</v>
      </c>
      <c r="AH46" t="e">
        <f t="shared" si="19"/>
        <v>#VALUE!</v>
      </c>
      <c r="AI46" t="e">
        <f t="shared" si="20"/>
        <v>#VALUE!</v>
      </c>
      <c r="AJ46" t="e">
        <f t="shared" si="21"/>
        <v>#VALUE!</v>
      </c>
      <c r="AK46">
        <v>0.19</v>
      </c>
      <c r="AL46" t="str">
        <f t="shared" si="22"/>
        <v/>
      </c>
      <c r="AM46" t="e">
        <f t="shared" si="23"/>
        <v>#VALUE!</v>
      </c>
      <c r="AN46" t="e">
        <f t="shared" si="24"/>
        <v>#VALUE!</v>
      </c>
      <c r="AO46">
        <f t="shared" si="25"/>
        <v>6.2</v>
      </c>
      <c r="AP46">
        <f t="shared" si="26"/>
        <v>0</v>
      </c>
      <c r="AQ46" t="e">
        <f t="shared" si="27"/>
        <v>#VALUE!</v>
      </c>
      <c r="AR46" t="e">
        <f t="shared" si="28"/>
        <v>#VALUE!</v>
      </c>
      <c r="AS46" t="e">
        <f t="shared" si="29"/>
        <v>#VALUE!</v>
      </c>
      <c r="AT46" t="e">
        <f t="shared" si="30"/>
        <v>#VALUE!</v>
      </c>
      <c r="AU46" t="e">
        <f t="shared" si="31"/>
        <v>#VALUE!</v>
      </c>
      <c r="AV46" t="e">
        <f t="shared" si="32"/>
        <v>#VALUE!</v>
      </c>
      <c r="AW46" t="e">
        <f t="shared" si="33"/>
        <v>#VALUE!</v>
      </c>
      <c r="AX46" t="e">
        <f t="shared" si="34"/>
        <v>#VALUE!</v>
      </c>
      <c r="AY46" t="e">
        <f t="shared" si="40"/>
        <v>#VALUE!</v>
      </c>
      <c r="AZ46" t="e">
        <f t="shared" si="35"/>
        <v>#VALUE!</v>
      </c>
      <c r="BA46" t="e">
        <f t="shared" si="36"/>
        <v>#VALUE!</v>
      </c>
      <c r="BB46" s="1" t="e">
        <f t="shared" si="37"/>
        <v>#VALUE!</v>
      </c>
      <c r="BC46" s="1" t="e">
        <f t="shared" si="38"/>
        <v>#VALUE!</v>
      </c>
      <c r="BD46" s="1" t="e">
        <f t="shared" si="41"/>
        <v>#VALUE!</v>
      </c>
    </row>
    <row r="47" spans="12:56" x14ac:dyDescent="0.25">
      <c r="L47">
        <f t="shared" si="0"/>
        <v>0</v>
      </c>
      <c r="N47" t="str">
        <f t="shared" si="1"/>
        <v/>
      </c>
      <c r="O47" t="e">
        <f t="shared" si="2"/>
        <v>#VALUE!</v>
      </c>
      <c r="P47" t="e">
        <f t="shared" si="3"/>
        <v>#VALUE!</v>
      </c>
      <c r="Q47" s="1" t="e">
        <f t="shared" si="4"/>
        <v>#DIV/0!</v>
      </c>
      <c r="R47" s="1" t="e">
        <f t="shared" si="5"/>
        <v>#DIV/0!</v>
      </c>
      <c r="S47" s="1" t="e">
        <f t="shared" si="6"/>
        <v>#DIV/0!</v>
      </c>
      <c r="T47" t="str">
        <f t="shared" si="39"/>
        <v/>
      </c>
      <c r="U47" t="str">
        <f t="shared" si="7"/>
        <v/>
      </c>
      <c r="V47" t="str">
        <f t="shared" si="8"/>
        <v/>
      </c>
      <c r="W47" t="e">
        <f t="shared" si="9"/>
        <v>#VALUE!</v>
      </c>
      <c r="X47" t="e">
        <f t="shared" si="10"/>
        <v>#VALUE!</v>
      </c>
      <c r="Y47" t="str">
        <f t="shared" si="11"/>
        <v/>
      </c>
      <c r="Z47" t="e">
        <f t="shared" si="12"/>
        <v>#VALUE!</v>
      </c>
      <c r="AA47" t="e">
        <f t="shared" si="13"/>
        <v>#VALUE!</v>
      </c>
      <c r="AB47" t="e">
        <f t="shared" si="14"/>
        <v>#DIV/0!</v>
      </c>
      <c r="AC47" t="e">
        <f t="shared" si="15"/>
        <v>#DIV/0!</v>
      </c>
      <c r="AD47">
        <v>67.5</v>
      </c>
      <c r="AE47">
        <f t="shared" si="16"/>
        <v>0.52179707870370362</v>
      </c>
      <c r="AF47">
        <f t="shared" si="17"/>
        <v>0.32122167592592588</v>
      </c>
      <c r="AG47" t="e">
        <f t="shared" si="18"/>
        <v>#VALUE!</v>
      </c>
      <c r="AH47" t="e">
        <f t="shared" si="19"/>
        <v>#VALUE!</v>
      </c>
      <c r="AI47" t="e">
        <f t="shared" si="20"/>
        <v>#VALUE!</v>
      </c>
      <c r="AJ47" t="e">
        <f t="shared" si="21"/>
        <v>#VALUE!</v>
      </c>
      <c r="AK47">
        <v>0.19</v>
      </c>
      <c r="AL47" t="str">
        <f t="shared" si="22"/>
        <v/>
      </c>
      <c r="AM47" t="e">
        <f t="shared" si="23"/>
        <v>#VALUE!</v>
      </c>
      <c r="AN47" t="e">
        <f t="shared" si="24"/>
        <v>#VALUE!</v>
      </c>
      <c r="AO47">
        <f t="shared" si="25"/>
        <v>6.2</v>
      </c>
      <c r="AP47">
        <f t="shared" si="26"/>
        <v>0</v>
      </c>
      <c r="AQ47" t="e">
        <f t="shared" si="27"/>
        <v>#VALUE!</v>
      </c>
      <c r="AR47" t="e">
        <f t="shared" si="28"/>
        <v>#VALUE!</v>
      </c>
      <c r="AS47" t="e">
        <f t="shared" si="29"/>
        <v>#VALUE!</v>
      </c>
      <c r="AT47" t="e">
        <f t="shared" si="30"/>
        <v>#VALUE!</v>
      </c>
      <c r="AU47" t="e">
        <f t="shared" si="31"/>
        <v>#VALUE!</v>
      </c>
      <c r="AV47" t="e">
        <f t="shared" si="32"/>
        <v>#VALUE!</v>
      </c>
      <c r="AW47" t="e">
        <f t="shared" si="33"/>
        <v>#VALUE!</v>
      </c>
      <c r="AX47" t="e">
        <f t="shared" si="34"/>
        <v>#VALUE!</v>
      </c>
      <c r="AY47" t="e">
        <f t="shared" si="40"/>
        <v>#VALUE!</v>
      </c>
      <c r="AZ47" t="e">
        <f t="shared" si="35"/>
        <v>#VALUE!</v>
      </c>
      <c r="BA47" t="e">
        <f t="shared" si="36"/>
        <v>#VALUE!</v>
      </c>
      <c r="BB47" s="1" t="e">
        <f t="shared" si="37"/>
        <v>#VALUE!</v>
      </c>
      <c r="BC47" s="1" t="e">
        <f t="shared" si="38"/>
        <v>#VALUE!</v>
      </c>
      <c r="BD47" s="1" t="e">
        <f t="shared" si="41"/>
        <v>#VALUE!</v>
      </c>
    </row>
    <row r="48" spans="12:56" x14ac:dyDescent="0.25">
      <c r="L48">
        <f t="shared" si="0"/>
        <v>0</v>
      </c>
      <c r="N48" t="str">
        <f t="shared" si="1"/>
        <v/>
      </c>
      <c r="O48" t="e">
        <f t="shared" si="2"/>
        <v>#VALUE!</v>
      </c>
      <c r="P48" t="e">
        <f t="shared" si="3"/>
        <v>#VALUE!</v>
      </c>
      <c r="Q48" s="1" t="e">
        <f t="shared" si="4"/>
        <v>#DIV/0!</v>
      </c>
      <c r="R48" s="1" t="e">
        <f t="shared" si="5"/>
        <v>#DIV/0!</v>
      </c>
      <c r="S48" s="1" t="e">
        <f t="shared" si="6"/>
        <v>#DIV/0!</v>
      </c>
      <c r="T48" t="str">
        <f t="shared" si="39"/>
        <v/>
      </c>
      <c r="U48" t="str">
        <f t="shared" si="7"/>
        <v/>
      </c>
      <c r="V48" t="str">
        <f t="shared" si="8"/>
        <v/>
      </c>
      <c r="W48" t="e">
        <f t="shared" si="9"/>
        <v>#VALUE!</v>
      </c>
      <c r="X48" t="e">
        <f t="shared" si="10"/>
        <v>#VALUE!</v>
      </c>
      <c r="Y48" t="str">
        <f t="shared" si="11"/>
        <v/>
      </c>
      <c r="Z48" t="e">
        <f t="shared" si="12"/>
        <v>#VALUE!</v>
      </c>
      <c r="AA48" t="e">
        <f t="shared" si="13"/>
        <v>#VALUE!</v>
      </c>
      <c r="AB48" t="e">
        <f t="shared" si="14"/>
        <v>#DIV/0!</v>
      </c>
      <c r="AC48" t="e">
        <f t="shared" si="15"/>
        <v>#DIV/0!</v>
      </c>
      <c r="AD48">
        <v>67.5</v>
      </c>
      <c r="AE48">
        <f t="shared" si="16"/>
        <v>0.52179707870370362</v>
      </c>
      <c r="AF48">
        <f t="shared" si="17"/>
        <v>0.32122167592592588</v>
      </c>
      <c r="AG48" t="e">
        <f t="shared" si="18"/>
        <v>#VALUE!</v>
      </c>
      <c r="AH48" t="e">
        <f t="shared" si="19"/>
        <v>#VALUE!</v>
      </c>
      <c r="AI48" t="e">
        <f t="shared" si="20"/>
        <v>#VALUE!</v>
      </c>
      <c r="AJ48" t="e">
        <f t="shared" si="21"/>
        <v>#VALUE!</v>
      </c>
      <c r="AK48">
        <v>0.19</v>
      </c>
      <c r="AL48" t="str">
        <f t="shared" si="22"/>
        <v/>
      </c>
      <c r="AM48" t="e">
        <f t="shared" si="23"/>
        <v>#VALUE!</v>
      </c>
      <c r="AN48" t="e">
        <f t="shared" si="24"/>
        <v>#VALUE!</v>
      </c>
      <c r="AO48">
        <f t="shared" si="25"/>
        <v>6.2</v>
      </c>
      <c r="AP48">
        <f t="shared" si="26"/>
        <v>0</v>
      </c>
      <c r="AQ48" t="e">
        <f t="shared" si="27"/>
        <v>#VALUE!</v>
      </c>
      <c r="AR48" t="e">
        <f t="shared" si="28"/>
        <v>#VALUE!</v>
      </c>
      <c r="AS48" t="e">
        <f t="shared" si="29"/>
        <v>#VALUE!</v>
      </c>
      <c r="AT48" t="e">
        <f t="shared" si="30"/>
        <v>#VALUE!</v>
      </c>
      <c r="AU48" t="e">
        <f t="shared" si="31"/>
        <v>#VALUE!</v>
      </c>
      <c r="AV48" t="e">
        <f t="shared" si="32"/>
        <v>#VALUE!</v>
      </c>
      <c r="AW48" t="e">
        <f t="shared" si="33"/>
        <v>#VALUE!</v>
      </c>
      <c r="AX48" t="e">
        <f t="shared" si="34"/>
        <v>#VALUE!</v>
      </c>
      <c r="AY48" t="e">
        <f t="shared" si="40"/>
        <v>#VALUE!</v>
      </c>
      <c r="AZ48" t="e">
        <f t="shared" si="35"/>
        <v>#VALUE!</v>
      </c>
      <c r="BA48" t="e">
        <f t="shared" si="36"/>
        <v>#VALUE!</v>
      </c>
      <c r="BB48" s="1" t="e">
        <f t="shared" si="37"/>
        <v>#VALUE!</v>
      </c>
      <c r="BC48" s="1" t="e">
        <f t="shared" si="38"/>
        <v>#VALUE!</v>
      </c>
      <c r="BD48" s="1" t="e">
        <f t="shared" si="41"/>
        <v>#VALUE!</v>
      </c>
    </row>
    <row r="49" spans="12:56" x14ac:dyDescent="0.25">
      <c r="L49">
        <f t="shared" si="0"/>
        <v>0</v>
      </c>
      <c r="N49" t="str">
        <f t="shared" si="1"/>
        <v/>
      </c>
      <c r="O49" t="e">
        <f t="shared" si="2"/>
        <v>#VALUE!</v>
      </c>
      <c r="P49" t="e">
        <f t="shared" si="3"/>
        <v>#VALUE!</v>
      </c>
      <c r="Q49" s="1" t="e">
        <f t="shared" si="4"/>
        <v>#DIV/0!</v>
      </c>
      <c r="R49" s="1" t="e">
        <f t="shared" si="5"/>
        <v>#DIV/0!</v>
      </c>
      <c r="S49" s="1" t="e">
        <f t="shared" si="6"/>
        <v>#DIV/0!</v>
      </c>
      <c r="T49" t="str">
        <f t="shared" si="39"/>
        <v/>
      </c>
      <c r="U49" t="str">
        <f t="shared" si="7"/>
        <v/>
      </c>
      <c r="V49" t="str">
        <f t="shared" si="8"/>
        <v/>
      </c>
      <c r="W49" t="e">
        <f t="shared" si="9"/>
        <v>#VALUE!</v>
      </c>
      <c r="X49" t="e">
        <f t="shared" si="10"/>
        <v>#VALUE!</v>
      </c>
      <c r="Y49" t="str">
        <f t="shared" si="11"/>
        <v/>
      </c>
      <c r="Z49" t="e">
        <f t="shared" si="12"/>
        <v>#VALUE!</v>
      </c>
      <c r="AA49" t="e">
        <f t="shared" si="13"/>
        <v>#VALUE!</v>
      </c>
      <c r="AB49" t="e">
        <f t="shared" si="14"/>
        <v>#DIV/0!</v>
      </c>
      <c r="AC49" t="e">
        <f t="shared" si="15"/>
        <v>#DIV/0!</v>
      </c>
      <c r="AD49">
        <v>67.5</v>
      </c>
      <c r="AE49">
        <f t="shared" si="16"/>
        <v>0.52179707870370362</v>
      </c>
      <c r="AF49">
        <f t="shared" si="17"/>
        <v>0.32122167592592588</v>
      </c>
      <c r="AG49" t="e">
        <f t="shared" si="18"/>
        <v>#VALUE!</v>
      </c>
      <c r="AH49" t="e">
        <f t="shared" si="19"/>
        <v>#VALUE!</v>
      </c>
      <c r="AI49" t="e">
        <f t="shared" si="20"/>
        <v>#VALUE!</v>
      </c>
      <c r="AJ49" t="e">
        <f t="shared" si="21"/>
        <v>#VALUE!</v>
      </c>
      <c r="AK49">
        <v>0.19</v>
      </c>
      <c r="AL49" t="str">
        <f t="shared" si="22"/>
        <v/>
      </c>
      <c r="AM49" t="e">
        <f t="shared" si="23"/>
        <v>#VALUE!</v>
      </c>
      <c r="AN49" t="e">
        <f t="shared" si="24"/>
        <v>#VALUE!</v>
      </c>
      <c r="AO49">
        <f t="shared" si="25"/>
        <v>6.2</v>
      </c>
      <c r="AP49">
        <f t="shared" si="26"/>
        <v>0</v>
      </c>
      <c r="AQ49" t="e">
        <f t="shared" si="27"/>
        <v>#VALUE!</v>
      </c>
      <c r="AR49" t="e">
        <f t="shared" si="28"/>
        <v>#VALUE!</v>
      </c>
      <c r="AS49" t="e">
        <f t="shared" si="29"/>
        <v>#VALUE!</v>
      </c>
      <c r="AT49" t="e">
        <f t="shared" si="30"/>
        <v>#VALUE!</v>
      </c>
      <c r="AU49" t="e">
        <f t="shared" si="31"/>
        <v>#VALUE!</v>
      </c>
      <c r="AV49" t="e">
        <f t="shared" si="32"/>
        <v>#VALUE!</v>
      </c>
      <c r="AW49" t="e">
        <f t="shared" si="33"/>
        <v>#VALUE!</v>
      </c>
      <c r="AX49" t="e">
        <f t="shared" si="34"/>
        <v>#VALUE!</v>
      </c>
      <c r="AY49" t="e">
        <f t="shared" si="40"/>
        <v>#VALUE!</v>
      </c>
      <c r="AZ49" t="e">
        <f t="shared" si="35"/>
        <v>#VALUE!</v>
      </c>
      <c r="BA49" t="e">
        <f t="shared" si="36"/>
        <v>#VALUE!</v>
      </c>
      <c r="BB49" s="1" t="e">
        <f t="shared" si="37"/>
        <v>#VALUE!</v>
      </c>
      <c r="BC49" s="1" t="e">
        <f t="shared" si="38"/>
        <v>#VALUE!</v>
      </c>
      <c r="BD49" s="1" t="e">
        <f t="shared" si="41"/>
        <v>#VALUE!</v>
      </c>
    </row>
    <row r="50" spans="12:56" x14ac:dyDescent="0.25">
      <c r="L50">
        <f t="shared" si="0"/>
        <v>0</v>
      </c>
      <c r="N50" t="str">
        <f t="shared" si="1"/>
        <v/>
      </c>
      <c r="O50" t="e">
        <f t="shared" si="2"/>
        <v>#VALUE!</v>
      </c>
      <c r="P50" t="e">
        <f t="shared" si="3"/>
        <v>#VALUE!</v>
      </c>
      <c r="Q50" s="1" t="e">
        <f t="shared" si="4"/>
        <v>#DIV/0!</v>
      </c>
      <c r="R50" s="1" t="e">
        <f t="shared" si="5"/>
        <v>#DIV/0!</v>
      </c>
      <c r="S50" s="1" t="e">
        <f t="shared" si="6"/>
        <v>#DIV/0!</v>
      </c>
      <c r="T50" t="str">
        <f t="shared" si="39"/>
        <v/>
      </c>
      <c r="U50" t="str">
        <f t="shared" si="7"/>
        <v/>
      </c>
      <c r="V50" t="str">
        <f t="shared" si="8"/>
        <v/>
      </c>
      <c r="W50" t="e">
        <f t="shared" si="9"/>
        <v>#VALUE!</v>
      </c>
      <c r="X50" t="e">
        <f t="shared" si="10"/>
        <v>#VALUE!</v>
      </c>
      <c r="Y50" t="str">
        <f t="shared" si="11"/>
        <v/>
      </c>
      <c r="Z50" t="e">
        <f t="shared" si="12"/>
        <v>#VALUE!</v>
      </c>
      <c r="AA50" t="e">
        <f t="shared" si="13"/>
        <v>#VALUE!</v>
      </c>
      <c r="AB50" t="e">
        <f t="shared" si="14"/>
        <v>#DIV/0!</v>
      </c>
      <c r="AC50" t="e">
        <f t="shared" si="15"/>
        <v>#DIV/0!</v>
      </c>
      <c r="AD50">
        <v>67.5</v>
      </c>
      <c r="AE50">
        <f t="shared" si="16"/>
        <v>0.52179707870370362</v>
      </c>
      <c r="AF50">
        <f t="shared" si="17"/>
        <v>0.32122167592592588</v>
      </c>
      <c r="AG50" t="e">
        <f t="shared" si="18"/>
        <v>#VALUE!</v>
      </c>
      <c r="AH50" t="e">
        <f t="shared" si="19"/>
        <v>#VALUE!</v>
      </c>
      <c r="AI50" t="e">
        <f t="shared" si="20"/>
        <v>#VALUE!</v>
      </c>
      <c r="AJ50" t="e">
        <f t="shared" si="21"/>
        <v>#VALUE!</v>
      </c>
      <c r="AK50">
        <v>0.19</v>
      </c>
      <c r="AL50" t="str">
        <f t="shared" si="22"/>
        <v/>
      </c>
      <c r="AM50" t="e">
        <f t="shared" si="23"/>
        <v>#VALUE!</v>
      </c>
      <c r="AN50" t="e">
        <f t="shared" si="24"/>
        <v>#VALUE!</v>
      </c>
      <c r="AO50">
        <f t="shared" si="25"/>
        <v>6.2</v>
      </c>
      <c r="AP50">
        <f t="shared" si="26"/>
        <v>0</v>
      </c>
      <c r="AQ50" t="e">
        <f t="shared" si="27"/>
        <v>#VALUE!</v>
      </c>
      <c r="AR50" t="e">
        <f t="shared" si="28"/>
        <v>#VALUE!</v>
      </c>
      <c r="AS50" t="e">
        <f t="shared" si="29"/>
        <v>#VALUE!</v>
      </c>
      <c r="AT50" t="e">
        <f t="shared" si="30"/>
        <v>#VALUE!</v>
      </c>
      <c r="AU50" t="e">
        <f t="shared" si="31"/>
        <v>#VALUE!</v>
      </c>
      <c r="AV50" t="e">
        <f t="shared" si="32"/>
        <v>#VALUE!</v>
      </c>
      <c r="AW50" t="e">
        <f t="shared" si="33"/>
        <v>#VALUE!</v>
      </c>
      <c r="AX50" t="e">
        <f t="shared" si="34"/>
        <v>#VALUE!</v>
      </c>
      <c r="AY50" t="e">
        <f t="shared" si="40"/>
        <v>#VALUE!</v>
      </c>
      <c r="AZ50" t="e">
        <f t="shared" si="35"/>
        <v>#VALUE!</v>
      </c>
      <c r="BA50" t="e">
        <f t="shared" si="36"/>
        <v>#VALUE!</v>
      </c>
      <c r="BB50" s="1" t="e">
        <f t="shared" si="37"/>
        <v>#VALUE!</v>
      </c>
      <c r="BC50" s="1" t="e">
        <f t="shared" si="38"/>
        <v>#VALUE!</v>
      </c>
      <c r="BD50" s="1" t="e">
        <f t="shared" si="41"/>
        <v>#VALUE!</v>
      </c>
    </row>
    <row r="51" spans="12:56" x14ac:dyDescent="0.25">
      <c r="L51">
        <f t="shared" si="0"/>
        <v>0</v>
      </c>
      <c r="N51" t="str">
        <f t="shared" si="1"/>
        <v/>
      </c>
      <c r="O51" t="e">
        <f t="shared" si="2"/>
        <v>#VALUE!</v>
      </c>
      <c r="P51" t="e">
        <f t="shared" si="3"/>
        <v>#VALUE!</v>
      </c>
      <c r="Q51" s="1" t="e">
        <f t="shared" si="4"/>
        <v>#DIV/0!</v>
      </c>
      <c r="R51" s="1" t="e">
        <f t="shared" si="5"/>
        <v>#DIV/0!</v>
      </c>
      <c r="S51" s="1" t="e">
        <f t="shared" si="6"/>
        <v>#DIV/0!</v>
      </c>
      <c r="T51" t="str">
        <f t="shared" si="39"/>
        <v/>
      </c>
      <c r="U51" t="str">
        <f t="shared" si="7"/>
        <v/>
      </c>
      <c r="V51" t="str">
        <f t="shared" si="8"/>
        <v/>
      </c>
      <c r="W51" t="e">
        <f t="shared" si="9"/>
        <v>#VALUE!</v>
      </c>
      <c r="X51" t="e">
        <f t="shared" si="10"/>
        <v>#VALUE!</v>
      </c>
      <c r="Y51" t="str">
        <f t="shared" si="11"/>
        <v/>
      </c>
      <c r="Z51" t="e">
        <f t="shared" si="12"/>
        <v>#VALUE!</v>
      </c>
      <c r="AA51" t="e">
        <f t="shared" si="13"/>
        <v>#VALUE!</v>
      </c>
      <c r="AB51" t="e">
        <f t="shared" si="14"/>
        <v>#DIV/0!</v>
      </c>
      <c r="AC51" t="e">
        <f t="shared" si="15"/>
        <v>#DIV/0!</v>
      </c>
      <c r="AD51">
        <v>67.5</v>
      </c>
      <c r="AE51">
        <f t="shared" si="16"/>
        <v>0.52179707870370362</v>
      </c>
      <c r="AF51">
        <f t="shared" si="17"/>
        <v>0.32122167592592588</v>
      </c>
      <c r="AG51" t="e">
        <f t="shared" si="18"/>
        <v>#VALUE!</v>
      </c>
      <c r="AH51" t="e">
        <f t="shared" si="19"/>
        <v>#VALUE!</v>
      </c>
      <c r="AI51" t="e">
        <f t="shared" si="20"/>
        <v>#VALUE!</v>
      </c>
      <c r="AJ51" t="e">
        <f t="shared" si="21"/>
        <v>#VALUE!</v>
      </c>
      <c r="AK51">
        <v>0.19</v>
      </c>
      <c r="AL51" t="str">
        <f t="shared" si="22"/>
        <v/>
      </c>
      <c r="AM51" t="e">
        <f t="shared" si="23"/>
        <v>#VALUE!</v>
      </c>
      <c r="AN51" t="e">
        <f t="shared" si="24"/>
        <v>#VALUE!</v>
      </c>
      <c r="AO51">
        <f t="shared" si="25"/>
        <v>6.2</v>
      </c>
      <c r="AP51">
        <f t="shared" si="26"/>
        <v>0</v>
      </c>
      <c r="AQ51" t="e">
        <f t="shared" si="27"/>
        <v>#VALUE!</v>
      </c>
      <c r="AR51" t="e">
        <f t="shared" si="28"/>
        <v>#VALUE!</v>
      </c>
      <c r="AS51" t="e">
        <f t="shared" si="29"/>
        <v>#VALUE!</v>
      </c>
      <c r="AT51" t="e">
        <f t="shared" si="30"/>
        <v>#VALUE!</v>
      </c>
      <c r="AU51" t="e">
        <f t="shared" si="31"/>
        <v>#VALUE!</v>
      </c>
      <c r="AV51" t="e">
        <f t="shared" si="32"/>
        <v>#VALUE!</v>
      </c>
      <c r="AW51" t="e">
        <f t="shared" si="33"/>
        <v>#VALUE!</v>
      </c>
      <c r="AX51" t="e">
        <f t="shared" si="34"/>
        <v>#VALUE!</v>
      </c>
      <c r="AY51" t="e">
        <f t="shared" si="40"/>
        <v>#VALUE!</v>
      </c>
      <c r="AZ51" t="e">
        <f t="shared" si="35"/>
        <v>#VALUE!</v>
      </c>
      <c r="BA51" t="e">
        <f t="shared" si="36"/>
        <v>#VALUE!</v>
      </c>
      <c r="BB51" s="1" t="e">
        <f t="shared" si="37"/>
        <v>#VALUE!</v>
      </c>
      <c r="BC51" s="1" t="e">
        <f t="shared" si="38"/>
        <v>#VALUE!</v>
      </c>
      <c r="BD51" s="1" t="e">
        <f t="shared" si="41"/>
        <v>#VALUE!</v>
      </c>
    </row>
    <row r="52" spans="12:56" x14ac:dyDescent="0.25">
      <c r="L52">
        <f t="shared" si="0"/>
        <v>0</v>
      </c>
      <c r="N52" t="str">
        <f t="shared" si="1"/>
        <v/>
      </c>
      <c r="O52" t="e">
        <f t="shared" si="2"/>
        <v>#VALUE!</v>
      </c>
      <c r="P52" t="e">
        <f t="shared" si="3"/>
        <v>#VALUE!</v>
      </c>
      <c r="Q52" s="1" t="e">
        <f t="shared" si="4"/>
        <v>#DIV/0!</v>
      </c>
      <c r="R52" s="1" t="e">
        <f t="shared" si="5"/>
        <v>#DIV/0!</v>
      </c>
      <c r="S52" s="1" t="e">
        <f t="shared" si="6"/>
        <v>#DIV/0!</v>
      </c>
      <c r="T52" t="str">
        <f t="shared" si="39"/>
        <v/>
      </c>
      <c r="U52" t="str">
        <f t="shared" si="7"/>
        <v/>
      </c>
      <c r="V52" t="str">
        <f t="shared" si="8"/>
        <v/>
      </c>
      <c r="W52" t="e">
        <f t="shared" si="9"/>
        <v>#VALUE!</v>
      </c>
      <c r="X52" t="e">
        <f t="shared" si="10"/>
        <v>#VALUE!</v>
      </c>
      <c r="Y52" t="str">
        <f t="shared" si="11"/>
        <v/>
      </c>
      <c r="Z52" t="e">
        <f t="shared" si="12"/>
        <v>#VALUE!</v>
      </c>
      <c r="AA52" t="e">
        <f t="shared" si="13"/>
        <v>#VALUE!</v>
      </c>
      <c r="AB52" t="e">
        <f t="shared" si="14"/>
        <v>#DIV/0!</v>
      </c>
      <c r="AC52" t="e">
        <f t="shared" si="15"/>
        <v>#DIV/0!</v>
      </c>
      <c r="AD52">
        <v>67.5</v>
      </c>
      <c r="AE52">
        <f t="shared" si="16"/>
        <v>0.52179707870370362</v>
      </c>
      <c r="AF52">
        <f t="shared" si="17"/>
        <v>0.32122167592592588</v>
      </c>
      <c r="AG52" t="e">
        <f t="shared" si="18"/>
        <v>#VALUE!</v>
      </c>
      <c r="AH52" t="e">
        <f t="shared" si="19"/>
        <v>#VALUE!</v>
      </c>
      <c r="AI52" t="e">
        <f t="shared" si="20"/>
        <v>#VALUE!</v>
      </c>
      <c r="AJ52" t="e">
        <f t="shared" si="21"/>
        <v>#VALUE!</v>
      </c>
      <c r="AK52">
        <v>0.19</v>
      </c>
      <c r="AL52" t="str">
        <f t="shared" si="22"/>
        <v/>
      </c>
      <c r="AM52" t="e">
        <f t="shared" si="23"/>
        <v>#VALUE!</v>
      </c>
      <c r="AN52" t="e">
        <f t="shared" si="24"/>
        <v>#VALUE!</v>
      </c>
      <c r="AO52">
        <f t="shared" si="25"/>
        <v>6.2</v>
      </c>
      <c r="AP52">
        <f t="shared" si="26"/>
        <v>0</v>
      </c>
      <c r="AQ52" t="e">
        <f t="shared" si="27"/>
        <v>#VALUE!</v>
      </c>
      <c r="AR52" t="e">
        <f t="shared" si="28"/>
        <v>#VALUE!</v>
      </c>
      <c r="AS52" t="e">
        <f t="shared" si="29"/>
        <v>#VALUE!</v>
      </c>
      <c r="AT52" t="e">
        <f t="shared" si="30"/>
        <v>#VALUE!</v>
      </c>
      <c r="AU52" t="e">
        <f t="shared" si="31"/>
        <v>#VALUE!</v>
      </c>
      <c r="AV52" t="e">
        <f t="shared" si="32"/>
        <v>#VALUE!</v>
      </c>
      <c r="AW52" t="e">
        <f t="shared" si="33"/>
        <v>#VALUE!</v>
      </c>
      <c r="AX52" t="e">
        <f t="shared" si="34"/>
        <v>#VALUE!</v>
      </c>
      <c r="AY52" t="e">
        <f t="shared" si="40"/>
        <v>#VALUE!</v>
      </c>
      <c r="AZ52" t="e">
        <f t="shared" si="35"/>
        <v>#VALUE!</v>
      </c>
      <c r="BA52" t="e">
        <f t="shared" si="36"/>
        <v>#VALUE!</v>
      </c>
      <c r="BB52" s="1" t="e">
        <f t="shared" si="37"/>
        <v>#VALUE!</v>
      </c>
      <c r="BC52" s="1" t="e">
        <f t="shared" si="38"/>
        <v>#VALUE!</v>
      </c>
      <c r="BD52" s="1" t="e">
        <f t="shared" si="41"/>
        <v>#VALUE!</v>
      </c>
    </row>
    <row r="53" spans="12:56" x14ac:dyDescent="0.25">
      <c r="L53">
        <f t="shared" si="0"/>
        <v>0</v>
      </c>
      <c r="N53" t="str">
        <f t="shared" si="1"/>
        <v/>
      </c>
      <c r="O53" t="e">
        <f t="shared" si="2"/>
        <v>#VALUE!</v>
      </c>
      <c r="P53" t="e">
        <f t="shared" si="3"/>
        <v>#VALUE!</v>
      </c>
      <c r="Q53" s="1" t="e">
        <f t="shared" si="4"/>
        <v>#DIV/0!</v>
      </c>
      <c r="R53" s="1" t="e">
        <f t="shared" si="5"/>
        <v>#DIV/0!</v>
      </c>
      <c r="S53" s="1" t="e">
        <f t="shared" si="6"/>
        <v>#DIV/0!</v>
      </c>
      <c r="T53" t="str">
        <f t="shared" si="39"/>
        <v/>
      </c>
      <c r="U53" t="str">
        <f t="shared" si="7"/>
        <v/>
      </c>
      <c r="V53" t="str">
        <f t="shared" si="8"/>
        <v/>
      </c>
      <c r="W53" t="e">
        <f t="shared" si="9"/>
        <v>#VALUE!</v>
      </c>
      <c r="X53" t="e">
        <f t="shared" si="10"/>
        <v>#VALUE!</v>
      </c>
      <c r="Y53" t="str">
        <f t="shared" si="11"/>
        <v/>
      </c>
      <c r="Z53" t="e">
        <f t="shared" si="12"/>
        <v>#VALUE!</v>
      </c>
      <c r="AA53" t="e">
        <f t="shared" si="13"/>
        <v>#VALUE!</v>
      </c>
      <c r="AB53" t="e">
        <f t="shared" si="14"/>
        <v>#DIV/0!</v>
      </c>
      <c r="AC53" t="e">
        <f t="shared" si="15"/>
        <v>#DIV/0!</v>
      </c>
      <c r="AD53">
        <v>67.5</v>
      </c>
      <c r="AE53">
        <f t="shared" si="16"/>
        <v>0.52179707870370362</v>
      </c>
      <c r="AF53">
        <f t="shared" si="17"/>
        <v>0.32122167592592588</v>
      </c>
      <c r="AG53" t="e">
        <f t="shared" si="18"/>
        <v>#VALUE!</v>
      </c>
      <c r="AH53" t="e">
        <f t="shared" si="19"/>
        <v>#VALUE!</v>
      </c>
      <c r="AI53" t="e">
        <f t="shared" si="20"/>
        <v>#VALUE!</v>
      </c>
      <c r="AJ53" t="e">
        <f t="shared" si="21"/>
        <v>#VALUE!</v>
      </c>
      <c r="AK53">
        <v>0.19</v>
      </c>
      <c r="AL53" t="str">
        <f t="shared" si="22"/>
        <v/>
      </c>
      <c r="AM53" t="e">
        <f t="shared" si="23"/>
        <v>#VALUE!</v>
      </c>
      <c r="AN53" t="e">
        <f t="shared" si="24"/>
        <v>#VALUE!</v>
      </c>
      <c r="AO53">
        <f t="shared" si="25"/>
        <v>6.2</v>
      </c>
      <c r="AP53">
        <f t="shared" si="26"/>
        <v>0</v>
      </c>
      <c r="AQ53" t="e">
        <f t="shared" si="27"/>
        <v>#VALUE!</v>
      </c>
      <c r="AR53" t="e">
        <f t="shared" si="28"/>
        <v>#VALUE!</v>
      </c>
      <c r="AS53" t="e">
        <f t="shared" si="29"/>
        <v>#VALUE!</v>
      </c>
      <c r="AT53" t="e">
        <f t="shared" si="30"/>
        <v>#VALUE!</v>
      </c>
      <c r="AU53" t="e">
        <f t="shared" si="31"/>
        <v>#VALUE!</v>
      </c>
      <c r="AV53" t="e">
        <f t="shared" si="32"/>
        <v>#VALUE!</v>
      </c>
      <c r="AW53" t="e">
        <f t="shared" si="33"/>
        <v>#VALUE!</v>
      </c>
      <c r="AX53" t="e">
        <f t="shared" si="34"/>
        <v>#VALUE!</v>
      </c>
      <c r="AY53" t="e">
        <f t="shared" si="40"/>
        <v>#VALUE!</v>
      </c>
      <c r="AZ53" t="e">
        <f t="shared" si="35"/>
        <v>#VALUE!</v>
      </c>
      <c r="BA53" t="e">
        <f t="shared" si="36"/>
        <v>#VALUE!</v>
      </c>
      <c r="BB53" s="1" t="e">
        <f t="shared" si="37"/>
        <v>#VALUE!</v>
      </c>
      <c r="BC53" s="1" t="e">
        <f t="shared" si="38"/>
        <v>#VALUE!</v>
      </c>
      <c r="BD53" s="1" t="e">
        <f t="shared" si="41"/>
        <v>#VALUE!</v>
      </c>
    </row>
    <row r="54" spans="12:56" x14ac:dyDescent="0.25">
      <c r="L54">
        <f t="shared" si="0"/>
        <v>0</v>
      </c>
      <c r="N54" t="str">
        <f t="shared" si="1"/>
        <v/>
      </c>
      <c r="O54" t="e">
        <f t="shared" si="2"/>
        <v>#VALUE!</v>
      </c>
      <c r="P54" t="e">
        <f t="shared" si="3"/>
        <v>#VALUE!</v>
      </c>
      <c r="Q54" s="1" t="e">
        <f t="shared" si="4"/>
        <v>#DIV/0!</v>
      </c>
      <c r="R54" s="1" t="e">
        <f t="shared" si="5"/>
        <v>#DIV/0!</v>
      </c>
      <c r="S54" s="1" t="e">
        <f t="shared" si="6"/>
        <v>#DIV/0!</v>
      </c>
      <c r="T54" t="str">
        <f t="shared" si="39"/>
        <v/>
      </c>
      <c r="U54" t="str">
        <f t="shared" si="7"/>
        <v/>
      </c>
      <c r="V54" t="str">
        <f t="shared" si="8"/>
        <v/>
      </c>
      <c r="W54" t="e">
        <f t="shared" si="9"/>
        <v>#VALUE!</v>
      </c>
      <c r="X54" t="e">
        <f t="shared" si="10"/>
        <v>#VALUE!</v>
      </c>
      <c r="Y54" t="str">
        <f t="shared" si="11"/>
        <v/>
      </c>
      <c r="Z54" t="e">
        <f t="shared" si="12"/>
        <v>#VALUE!</v>
      </c>
      <c r="AA54" t="e">
        <f t="shared" si="13"/>
        <v>#VALUE!</v>
      </c>
      <c r="AB54" t="e">
        <f t="shared" si="14"/>
        <v>#DIV/0!</v>
      </c>
      <c r="AC54" t="e">
        <f t="shared" si="15"/>
        <v>#DIV/0!</v>
      </c>
      <c r="AD54">
        <v>67.5</v>
      </c>
      <c r="AE54">
        <f t="shared" si="16"/>
        <v>0.52179707870370362</v>
      </c>
      <c r="AF54">
        <f t="shared" si="17"/>
        <v>0.32122167592592588</v>
      </c>
      <c r="AG54" t="e">
        <f t="shared" si="18"/>
        <v>#VALUE!</v>
      </c>
      <c r="AH54" t="e">
        <f t="shared" si="19"/>
        <v>#VALUE!</v>
      </c>
      <c r="AI54" t="e">
        <f t="shared" si="20"/>
        <v>#VALUE!</v>
      </c>
      <c r="AJ54" t="e">
        <f t="shared" si="21"/>
        <v>#VALUE!</v>
      </c>
      <c r="AK54">
        <v>0.19</v>
      </c>
      <c r="AL54" t="str">
        <f t="shared" si="22"/>
        <v/>
      </c>
      <c r="AM54" t="e">
        <f t="shared" si="23"/>
        <v>#VALUE!</v>
      </c>
      <c r="AN54" t="e">
        <f t="shared" si="24"/>
        <v>#VALUE!</v>
      </c>
      <c r="AO54">
        <f t="shared" si="25"/>
        <v>6.2</v>
      </c>
      <c r="AP54">
        <f t="shared" si="26"/>
        <v>0</v>
      </c>
      <c r="AQ54" t="e">
        <f t="shared" si="27"/>
        <v>#VALUE!</v>
      </c>
      <c r="AR54" t="e">
        <f t="shared" si="28"/>
        <v>#VALUE!</v>
      </c>
      <c r="AS54" t="e">
        <f t="shared" si="29"/>
        <v>#VALUE!</v>
      </c>
      <c r="AT54" t="e">
        <f t="shared" si="30"/>
        <v>#VALUE!</v>
      </c>
      <c r="AU54" t="e">
        <f t="shared" si="31"/>
        <v>#VALUE!</v>
      </c>
      <c r="AV54" t="e">
        <f t="shared" si="32"/>
        <v>#VALUE!</v>
      </c>
      <c r="AW54" t="e">
        <f t="shared" si="33"/>
        <v>#VALUE!</v>
      </c>
      <c r="AX54" t="e">
        <f t="shared" si="34"/>
        <v>#VALUE!</v>
      </c>
      <c r="AY54" t="e">
        <f t="shared" si="40"/>
        <v>#VALUE!</v>
      </c>
      <c r="AZ54" t="e">
        <f t="shared" si="35"/>
        <v>#VALUE!</v>
      </c>
      <c r="BA54" t="e">
        <f t="shared" si="36"/>
        <v>#VALUE!</v>
      </c>
      <c r="BB54" s="1" t="e">
        <f t="shared" si="37"/>
        <v>#VALUE!</v>
      </c>
      <c r="BC54" s="1" t="e">
        <f t="shared" si="38"/>
        <v>#VALUE!</v>
      </c>
      <c r="BD54" s="1" t="e">
        <f t="shared" si="41"/>
        <v>#VALUE!</v>
      </c>
    </row>
    <row r="55" spans="12:56" x14ac:dyDescent="0.25">
      <c r="L55">
        <f t="shared" si="0"/>
        <v>0</v>
      </c>
      <c r="N55" t="str">
        <f t="shared" si="1"/>
        <v/>
      </c>
      <c r="O55" t="e">
        <f t="shared" si="2"/>
        <v>#VALUE!</v>
      </c>
      <c r="P55" t="e">
        <f t="shared" si="3"/>
        <v>#VALUE!</v>
      </c>
      <c r="Q55" s="1" t="e">
        <f t="shared" si="4"/>
        <v>#DIV/0!</v>
      </c>
      <c r="R55" s="1" t="e">
        <f t="shared" si="5"/>
        <v>#DIV/0!</v>
      </c>
      <c r="S55" s="1" t="e">
        <f t="shared" si="6"/>
        <v>#DIV/0!</v>
      </c>
      <c r="T55" t="str">
        <f t="shared" si="39"/>
        <v/>
      </c>
      <c r="U55" t="str">
        <f t="shared" si="7"/>
        <v/>
      </c>
      <c r="V55" t="str">
        <f t="shared" si="8"/>
        <v/>
      </c>
      <c r="W55" t="e">
        <f t="shared" si="9"/>
        <v>#VALUE!</v>
      </c>
      <c r="X55" t="e">
        <f t="shared" si="10"/>
        <v>#VALUE!</v>
      </c>
      <c r="Y55" t="str">
        <f t="shared" si="11"/>
        <v/>
      </c>
      <c r="Z55" t="e">
        <f t="shared" si="12"/>
        <v>#VALUE!</v>
      </c>
      <c r="AA55" t="e">
        <f t="shared" si="13"/>
        <v>#VALUE!</v>
      </c>
      <c r="AB55" t="e">
        <f t="shared" si="14"/>
        <v>#DIV/0!</v>
      </c>
      <c r="AC55" t="e">
        <f t="shared" si="15"/>
        <v>#DIV/0!</v>
      </c>
      <c r="AD55">
        <v>67.5</v>
      </c>
      <c r="AE55">
        <f t="shared" si="16"/>
        <v>0.52179707870370362</v>
      </c>
      <c r="AF55">
        <f t="shared" si="17"/>
        <v>0.32122167592592588</v>
      </c>
      <c r="AG55" t="e">
        <f t="shared" si="18"/>
        <v>#VALUE!</v>
      </c>
      <c r="AH55" t="e">
        <f t="shared" si="19"/>
        <v>#VALUE!</v>
      </c>
      <c r="AI55" t="e">
        <f t="shared" si="20"/>
        <v>#VALUE!</v>
      </c>
      <c r="AJ55" t="e">
        <f t="shared" si="21"/>
        <v>#VALUE!</v>
      </c>
      <c r="AK55">
        <v>0.19</v>
      </c>
      <c r="AL55" t="str">
        <f t="shared" si="22"/>
        <v/>
      </c>
      <c r="AM55" t="e">
        <f t="shared" si="23"/>
        <v>#VALUE!</v>
      </c>
      <c r="AN55" t="e">
        <f t="shared" si="24"/>
        <v>#VALUE!</v>
      </c>
      <c r="AO55">
        <f t="shared" si="25"/>
        <v>6.2</v>
      </c>
      <c r="AP55">
        <f t="shared" si="26"/>
        <v>0</v>
      </c>
      <c r="AQ55" t="e">
        <f t="shared" si="27"/>
        <v>#VALUE!</v>
      </c>
      <c r="AR55" t="e">
        <f t="shared" si="28"/>
        <v>#VALUE!</v>
      </c>
      <c r="AS55" t="e">
        <f t="shared" si="29"/>
        <v>#VALUE!</v>
      </c>
      <c r="AT55" t="e">
        <f t="shared" si="30"/>
        <v>#VALUE!</v>
      </c>
      <c r="AU55" t="e">
        <f t="shared" si="31"/>
        <v>#VALUE!</v>
      </c>
      <c r="AV55" t="e">
        <f t="shared" si="32"/>
        <v>#VALUE!</v>
      </c>
      <c r="AW55" t="e">
        <f t="shared" si="33"/>
        <v>#VALUE!</v>
      </c>
      <c r="AX55" t="e">
        <f t="shared" si="34"/>
        <v>#VALUE!</v>
      </c>
      <c r="AY55" t="e">
        <f t="shared" si="40"/>
        <v>#VALUE!</v>
      </c>
      <c r="AZ55" t="e">
        <f t="shared" si="35"/>
        <v>#VALUE!</v>
      </c>
      <c r="BA55" t="e">
        <f t="shared" si="36"/>
        <v>#VALUE!</v>
      </c>
      <c r="BB55" s="1" t="e">
        <f t="shared" si="37"/>
        <v>#VALUE!</v>
      </c>
      <c r="BC55" s="1" t="e">
        <f t="shared" si="38"/>
        <v>#VALUE!</v>
      </c>
      <c r="BD55" s="1" t="e">
        <f t="shared" si="41"/>
        <v>#VALUE!</v>
      </c>
    </row>
    <row r="56" spans="12:56" x14ac:dyDescent="0.25">
      <c r="L56">
        <f t="shared" si="0"/>
        <v>0</v>
      </c>
      <c r="N56" t="str">
        <f t="shared" si="1"/>
        <v/>
      </c>
      <c r="O56" t="e">
        <f t="shared" si="2"/>
        <v>#VALUE!</v>
      </c>
      <c r="P56" t="e">
        <f t="shared" si="3"/>
        <v>#VALUE!</v>
      </c>
      <c r="Q56" s="1" t="e">
        <f t="shared" si="4"/>
        <v>#DIV/0!</v>
      </c>
      <c r="R56" s="1" t="e">
        <f t="shared" si="5"/>
        <v>#DIV/0!</v>
      </c>
      <c r="S56" s="1" t="e">
        <f t="shared" si="6"/>
        <v>#DIV/0!</v>
      </c>
      <c r="T56" t="str">
        <f t="shared" si="39"/>
        <v/>
      </c>
      <c r="U56" t="str">
        <f t="shared" si="7"/>
        <v/>
      </c>
      <c r="V56" t="str">
        <f t="shared" si="8"/>
        <v/>
      </c>
      <c r="W56" t="e">
        <f t="shared" si="9"/>
        <v>#VALUE!</v>
      </c>
      <c r="X56" t="e">
        <f t="shared" si="10"/>
        <v>#VALUE!</v>
      </c>
      <c r="Y56" t="str">
        <f t="shared" si="11"/>
        <v/>
      </c>
      <c r="Z56" t="e">
        <f t="shared" si="12"/>
        <v>#VALUE!</v>
      </c>
      <c r="AA56" t="e">
        <f t="shared" si="13"/>
        <v>#VALUE!</v>
      </c>
      <c r="AB56" t="e">
        <f t="shared" si="14"/>
        <v>#DIV/0!</v>
      </c>
      <c r="AC56" t="e">
        <f t="shared" si="15"/>
        <v>#DIV/0!</v>
      </c>
      <c r="AD56">
        <v>67.5</v>
      </c>
      <c r="AE56">
        <f t="shared" si="16"/>
        <v>0.52179707870370362</v>
      </c>
      <c r="AF56">
        <f t="shared" si="17"/>
        <v>0.32122167592592588</v>
      </c>
      <c r="AG56" t="e">
        <f t="shared" si="18"/>
        <v>#VALUE!</v>
      </c>
      <c r="AH56" t="e">
        <f t="shared" si="19"/>
        <v>#VALUE!</v>
      </c>
      <c r="AI56" t="e">
        <f t="shared" si="20"/>
        <v>#VALUE!</v>
      </c>
      <c r="AJ56" t="e">
        <f t="shared" si="21"/>
        <v>#VALUE!</v>
      </c>
      <c r="AK56">
        <v>0.19</v>
      </c>
      <c r="AL56" t="str">
        <f t="shared" si="22"/>
        <v/>
      </c>
      <c r="AM56" t="e">
        <f t="shared" si="23"/>
        <v>#VALUE!</v>
      </c>
      <c r="AN56" t="e">
        <f t="shared" si="24"/>
        <v>#VALUE!</v>
      </c>
      <c r="AO56">
        <f t="shared" si="25"/>
        <v>6.2</v>
      </c>
      <c r="AP56">
        <f t="shared" si="26"/>
        <v>0</v>
      </c>
      <c r="AQ56" t="e">
        <f t="shared" si="27"/>
        <v>#VALUE!</v>
      </c>
      <c r="AR56" t="e">
        <f t="shared" si="28"/>
        <v>#VALUE!</v>
      </c>
      <c r="AS56" t="e">
        <f t="shared" si="29"/>
        <v>#VALUE!</v>
      </c>
      <c r="AT56" t="e">
        <f t="shared" si="30"/>
        <v>#VALUE!</v>
      </c>
      <c r="AU56" t="e">
        <f t="shared" si="31"/>
        <v>#VALUE!</v>
      </c>
      <c r="AV56" t="e">
        <f t="shared" si="32"/>
        <v>#VALUE!</v>
      </c>
      <c r="AW56" t="e">
        <f t="shared" si="33"/>
        <v>#VALUE!</v>
      </c>
      <c r="AX56" t="e">
        <f t="shared" si="34"/>
        <v>#VALUE!</v>
      </c>
      <c r="AY56" t="e">
        <f t="shared" si="40"/>
        <v>#VALUE!</v>
      </c>
      <c r="AZ56" t="e">
        <f t="shared" si="35"/>
        <v>#VALUE!</v>
      </c>
      <c r="BA56" t="e">
        <f t="shared" si="36"/>
        <v>#VALUE!</v>
      </c>
      <c r="BB56" s="1" t="e">
        <f t="shared" si="37"/>
        <v>#VALUE!</v>
      </c>
      <c r="BC56" s="1" t="e">
        <f t="shared" si="38"/>
        <v>#VALUE!</v>
      </c>
      <c r="BD56" s="1" t="e">
        <f t="shared" si="41"/>
        <v>#VALUE!</v>
      </c>
    </row>
    <row r="57" spans="12:56" x14ac:dyDescent="0.25">
      <c r="L57">
        <f t="shared" si="0"/>
        <v>0</v>
      </c>
      <c r="N57" t="str">
        <f t="shared" si="1"/>
        <v/>
      </c>
      <c r="O57" t="e">
        <f t="shared" si="2"/>
        <v>#VALUE!</v>
      </c>
      <c r="P57" t="e">
        <f t="shared" si="3"/>
        <v>#VALUE!</v>
      </c>
      <c r="Q57" s="1" t="e">
        <f t="shared" si="4"/>
        <v>#DIV/0!</v>
      </c>
      <c r="R57" s="1" t="e">
        <f t="shared" si="5"/>
        <v>#DIV/0!</v>
      </c>
      <c r="S57" s="1" t="e">
        <f t="shared" si="6"/>
        <v>#DIV/0!</v>
      </c>
      <c r="T57" t="str">
        <f t="shared" si="39"/>
        <v/>
      </c>
      <c r="U57" t="str">
        <f t="shared" si="7"/>
        <v/>
      </c>
      <c r="V57" t="str">
        <f t="shared" si="8"/>
        <v/>
      </c>
      <c r="W57" t="e">
        <f t="shared" si="9"/>
        <v>#VALUE!</v>
      </c>
      <c r="X57" t="e">
        <f t="shared" si="10"/>
        <v>#VALUE!</v>
      </c>
      <c r="Y57" t="str">
        <f t="shared" si="11"/>
        <v/>
      </c>
      <c r="Z57" t="e">
        <f t="shared" si="12"/>
        <v>#VALUE!</v>
      </c>
      <c r="AA57" t="e">
        <f t="shared" si="13"/>
        <v>#VALUE!</v>
      </c>
      <c r="AB57" t="e">
        <f t="shared" si="14"/>
        <v>#DIV/0!</v>
      </c>
      <c r="AC57" t="e">
        <f t="shared" si="15"/>
        <v>#DIV/0!</v>
      </c>
      <c r="AD57">
        <v>67.5</v>
      </c>
      <c r="AE57">
        <f t="shared" si="16"/>
        <v>0.52179707870370362</v>
      </c>
      <c r="AF57">
        <f t="shared" si="17"/>
        <v>0.32122167592592588</v>
      </c>
      <c r="AG57" t="e">
        <f t="shared" si="18"/>
        <v>#VALUE!</v>
      </c>
      <c r="AH57" t="e">
        <f t="shared" si="19"/>
        <v>#VALUE!</v>
      </c>
      <c r="AI57" t="e">
        <f t="shared" si="20"/>
        <v>#VALUE!</v>
      </c>
      <c r="AJ57" t="e">
        <f t="shared" si="21"/>
        <v>#VALUE!</v>
      </c>
      <c r="AK57">
        <v>0.19</v>
      </c>
      <c r="AL57" t="str">
        <f t="shared" si="22"/>
        <v/>
      </c>
      <c r="AM57" t="e">
        <f t="shared" si="23"/>
        <v>#VALUE!</v>
      </c>
      <c r="AN57" t="e">
        <f t="shared" si="24"/>
        <v>#VALUE!</v>
      </c>
      <c r="AO57">
        <f t="shared" si="25"/>
        <v>6.2</v>
      </c>
      <c r="AP57">
        <f t="shared" si="26"/>
        <v>0</v>
      </c>
      <c r="AQ57" t="e">
        <f t="shared" si="27"/>
        <v>#VALUE!</v>
      </c>
      <c r="AR57" t="e">
        <f t="shared" si="28"/>
        <v>#VALUE!</v>
      </c>
      <c r="AS57" t="e">
        <f t="shared" si="29"/>
        <v>#VALUE!</v>
      </c>
      <c r="AT57" t="e">
        <f t="shared" si="30"/>
        <v>#VALUE!</v>
      </c>
      <c r="AU57" t="e">
        <f t="shared" si="31"/>
        <v>#VALUE!</v>
      </c>
      <c r="AV57" t="e">
        <f t="shared" si="32"/>
        <v>#VALUE!</v>
      </c>
      <c r="AW57" t="e">
        <f t="shared" si="33"/>
        <v>#VALUE!</v>
      </c>
      <c r="AX57" t="e">
        <f t="shared" si="34"/>
        <v>#VALUE!</v>
      </c>
      <c r="AY57" t="e">
        <f t="shared" si="40"/>
        <v>#VALUE!</v>
      </c>
      <c r="AZ57" t="e">
        <f t="shared" si="35"/>
        <v>#VALUE!</v>
      </c>
      <c r="BA57" t="e">
        <f t="shared" si="36"/>
        <v>#VALUE!</v>
      </c>
      <c r="BB57" s="1" t="e">
        <f t="shared" si="37"/>
        <v>#VALUE!</v>
      </c>
      <c r="BC57" s="1" t="e">
        <f t="shared" si="38"/>
        <v>#VALUE!</v>
      </c>
      <c r="BD57" s="1" t="e">
        <f t="shared" si="41"/>
        <v>#VALUE!</v>
      </c>
    </row>
    <row r="58" spans="12:56" x14ac:dyDescent="0.25">
      <c r="L58">
        <f t="shared" si="0"/>
        <v>0</v>
      </c>
      <c r="N58" t="str">
        <f t="shared" si="1"/>
        <v/>
      </c>
      <c r="O58" t="e">
        <f t="shared" si="2"/>
        <v>#VALUE!</v>
      </c>
      <c r="P58" t="e">
        <f t="shared" si="3"/>
        <v>#VALUE!</v>
      </c>
      <c r="Q58" s="1" t="e">
        <f t="shared" si="4"/>
        <v>#DIV/0!</v>
      </c>
      <c r="R58" s="1" t="e">
        <f t="shared" si="5"/>
        <v>#DIV/0!</v>
      </c>
      <c r="S58" s="1" t="e">
        <f t="shared" si="6"/>
        <v>#DIV/0!</v>
      </c>
      <c r="T58" t="str">
        <f t="shared" si="39"/>
        <v/>
      </c>
      <c r="U58" t="str">
        <f t="shared" si="7"/>
        <v/>
      </c>
      <c r="V58" t="str">
        <f t="shared" si="8"/>
        <v/>
      </c>
      <c r="W58" t="e">
        <f t="shared" si="9"/>
        <v>#VALUE!</v>
      </c>
      <c r="X58" t="e">
        <f t="shared" si="10"/>
        <v>#VALUE!</v>
      </c>
      <c r="Y58" t="str">
        <f t="shared" si="11"/>
        <v/>
      </c>
      <c r="Z58" t="e">
        <f t="shared" si="12"/>
        <v>#VALUE!</v>
      </c>
      <c r="AA58" t="e">
        <f t="shared" si="13"/>
        <v>#VALUE!</v>
      </c>
      <c r="AB58" t="e">
        <f t="shared" si="14"/>
        <v>#DIV/0!</v>
      </c>
      <c r="AC58" t="e">
        <f t="shared" si="15"/>
        <v>#DIV/0!</v>
      </c>
      <c r="AD58">
        <v>67.5</v>
      </c>
      <c r="AE58">
        <f t="shared" si="16"/>
        <v>0.52179707870370362</v>
      </c>
      <c r="AF58">
        <f t="shared" si="17"/>
        <v>0.32122167592592588</v>
      </c>
      <c r="AG58" t="e">
        <f t="shared" si="18"/>
        <v>#VALUE!</v>
      </c>
      <c r="AH58" t="e">
        <f t="shared" si="19"/>
        <v>#VALUE!</v>
      </c>
      <c r="AI58" t="e">
        <f t="shared" si="20"/>
        <v>#VALUE!</v>
      </c>
      <c r="AJ58" t="e">
        <f t="shared" si="21"/>
        <v>#VALUE!</v>
      </c>
      <c r="AK58">
        <v>0.19</v>
      </c>
      <c r="AL58" t="str">
        <f t="shared" si="22"/>
        <v/>
      </c>
      <c r="AM58" t="e">
        <f t="shared" si="23"/>
        <v>#VALUE!</v>
      </c>
      <c r="AN58" t="e">
        <f t="shared" si="24"/>
        <v>#VALUE!</v>
      </c>
      <c r="AO58">
        <f t="shared" si="25"/>
        <v>6.2</v>
      </c>
      <c r="AP58">
        <f t="shared" si="26"/>
        <v>0</v>
      </c>
      <c r="AQ58" t="e">
        <f t="shared" si="27"/>
        <v>#VALUE!</v>
      </c>
      <c r="AR58" t="e">
        <f t="shared" si="28"/>
        <v>#VALUE!</v>
      </c>
      <c r="AS58" t="e">
        <f t="shared" si="29"/>
        <v>#VALUE!</v>
      </c>
      <c r="AT58" t="e">
        <f t="shared" si="30"/>
        <v>#VALUE!</v>
      </c>
      <c r="AU58" t="e">
        <f t="shared" si="31"/>
        <v>#VALUE!</v>
      </c>
      <c r="AV58" t="e">
        <f t="shared" si="32"/>
        <v>#VALUE!</v>
      </c>
      <c r="AW58" t="e">
        <f t="shared" si="33"/>
        <v>#VALUE!</v>
      </c>
      <c r="AX58" t="e">
        <f t="shared" si="34"/>
        <v>#VALUE!</v>
      </c>
      <c r="AY58" t="e">
        <f t="shared" si="40"/>
        <v>#VALUE!</v>
      </c>
      <c r="AZ58" t="e">
        <f t="shared" si="35"/>
        <v>#VALUE!</v>
      </c>
      <c r="BA58" t="e">
        <f t="shared" si="36"/>
        <v>#VALUE!</v>
      </c>
      <c r="BB58" s="1" t="e">
        <f t="shared" si="37"/>
        <v>#VALUE!</v>
      </c>
      <c r="BC58" s="1" t="e">
        <f t="shared" si="38"/>
        <v>#VALUE!</v>
      </c>
      <c r="BD58" s="1" t="e">
        <f t="shared" si="41"/>
        <v>#VALUE!</v>
      </c>
    </row>
    <row r="59" spans="12:56" x14ac:dyDescent="0.25">
      <c r="L59">
        <f t="shared" si="0"/>
        <v>0</v>
      </c>
      <c r="N59" t="str">
        <f t="shared" si="1"/>
        <v/>
      </c>
      <c r="O59" t="e">
        <f t="shared" si="2"/>
        <v>#VALUE!</v>
      </c>
      <c r="P59" t="e">
        <f t="shared" si="3"/>
        <v>#VALUE!</v>
      </c>
      <c r="Q59" s="1" t="e">
        <f t="shared" si="4"/>
        <v>#DIV/0!</v>
      </c>
      <c r="R59" s="1" t="e">
        <f t="shared" si="5"/>
        <v>#DIV/0!</v>
      </c>
      <c r="S59" s="1" t="e">
        <f t="shared" si="6"/>
        <v>#DIV/0!</v>
      </c>
      <c r="T59" t="str">
        <f t="shared" si="39"/>
        <v/>
      </c>
      <c r="U59" t="str">
        <f t="shared" si="7"/>
        <v/>
      </c>
      <c r="V59" t="str">
        <f t="shared" si="8"/>
        <v/>
      </c>
      <c r="W59" t="e">
        <f t="shared" si="9"/>
        <v>#VALUE!</v>
      </c>
      <c r="X59" t="e">
        <f t="shared" si="10"/>
        <v>#VALUE!</v>
      </c>
      <c r="Y59" t="str">
        <f t="shared" si="11"/>
        <v/>
      </c>
      <c r="Z59" t="e">
        <f t="shared" si="12"/>
        <v>#VALUE!</v>
      </c>
      <c r="AA59" t="e">
        <f t="shared" si="13"/>
        <v>#VALUE!</v>
      </c>
      <c r="AB59" t="e">
        <f t="shared" si="14"/>
        <v>#DIV/0!</v>
      </c>
      <c r="AC59" t="e">
        <f t="shared" si="15"/>
        <v>#DIV/0!</v>
      </c>
      <c r="AD59">
        <v>67.5</v>
      </c>
      <c r="AE59">
        <f t="shared" si="16"/>
        <v>0.52179707870370362</v>
      </c>
      <c r="AF59">
        <f t="shared" si="17"/>
        <v>0.32122167592592588</v>
      </c>
      <c r="AG59" t="e">
        <f t="shared" si="18"/>
        <v>#VALUE!</v>
      </c>
      <c r="AH59" t="e">
        <f t="shared" si="19"/>
        <v>#VALUE!</v>
      </c>
      <c r="AI59" t="e">
        <f t="shared" si="20"/>
        <v>#VALUE!</v>
      </c>
      <c r="AJ59" t="e">
        <f t="shared" si="21"/>
        <v>#VALUE!</v>
      </c>
      <c r="AK59">
        <v>0.19</v>
      </c>
      <c r="AL59" t="str">
        <f t="shared" si="22"/>
        <v/>
      </c>
      <c r="AM59" t="e">
        <f t="shared" si="23"/>
        <v>#VALUE!</v>
      </c>
      <c r="AN59" t="e">
        <f t="shared" si="24"/>
        <v>#VALUE!</v>
      </c>
      <c r="AO59">
        <f t="shared" si="25"/>
        <v>6.2</v>
      </c>
      <c r="AP59">
        <f t="shared" si="26"/>
        <v>0</v>
      </c>
      <c r="AQ59" t="e">
        <f t="shared" si="27"/>
        <v>#VALUE!</v>
      </c>
      <c r="AR59" t="e">
        <f t="shared" si="28"/>
        <v>#VALUE!</v>
      </c>
      <c r="AS59" t="e">
        <f t="shared" si="29"/>
        <v>#VALUE!</v>
      </c>
      <c r="AT59" t="e">
        <f t="shared" si="30"/>
        <v>#VALUE!</v>
      </c>
      <c r="AU59" t="e">
        <f t="shared" si="31"/>
        <v>#VALUE!</v>
      </c>
      <c r="AV59" t="e">
        <f t="shared" si="32"/>
        <v>#VALUE!</v>
      </c>
      <c r="AW59" t="e">
        <f t="shared" si="33"/>
        <v>#VALUE!</v>
      </c>
      <c r="AX59" t="e">
        <f t="shared" si="34"/>
        <v>#VALUE!</v>
      </c>
      <c r="AY59" t="e">
        <f t="shared" si="40"/>
        <v>#VALUE!</v>
      </c>
      <c r="AZ59" t="e">
        <f t="shared" si="35"/>
        <v>#VALUE!</v>
      </c>
      <c r="BA59" t="e">
        <f t="shared" si="36"/>
        <v>#VALUE!</v>
      </c>
      <c r="BB59" s="1" t="e">
        <f t="shared" si="37"/>
        <v>#VALUE!</v>
      </c>
      <c r="BC59" s="1" t="e">
        <f t="shared" si="38"/>
        <v>#VALUE!</v>
      </c>
      <c r="BD59" s="1" t="e">
        <f t="shared" si="41"/>
        <v>#VALUE!</v>
      </c>
    </row>
    <row r="60" spans="12:56" x14ac:dyDescent="0.25">
      <c r="L60">
        <f t="shared" si="0"/>
        <v>0</v>
      </c>
      <c r="N60" t="str">
        <f t="shared" si="1"/>
        <v/>
      </c>
      <c r="O60" t="e">
        <f t="shared" si="2"/>
        <v>#VALUE!</v>
      </c>
      <c r="P60" t="e">
        <f t="shared" si="3"/>
        <v>#VALUE!</v>
      </c>
      <c r="Q60" s="1" t="e">
        <f t="shared" si="4"/>
        <v>#DIV/0!</v>
      </c>
      <c r="R60" s="1" t="e">
        <f t="shared" si="5"/>
        <v>#DIV/0!</v>
      </c>
      <c r="S60" s="1" t="e">
        <f t="shared" si="6"/>
        <v>#DIV/0!</v>
      </c>
      <c r="T60" t="str">
        <f t="shared" si="39"/>
        <v/>
      </c>
      <c r="U60" t="str">
        <f t="shared" si="7"/>
        <v/>
      </c>
      <c r="V60" t="str">
        <f t="shared" si="8"/>
        <v/>
      </c>
      <c r="W60" t="e">
        <f t="shared" si="9"/>
        <v>#VALUE!</v>
      </c>
      <c r="X60" t="e">
        <f t="shared" si="10"/>
        <v>#VALUE!</v>
      </c>
      <c r="Y60" t="str">
        <f t="shared" si="11"/>
        <v/>
      </c>
      <c r="Z60" t="e">
        <f t="shared" si="12"/>
        <v>#VALUE!</v>
      </c>
      <c r="AA60" t="e">
        <f t="shared" si="13"/>
        <v>#VALUE!</v>
      </c>
      <c r="AB60" t="e">
        <f t="shared" si="14"/>
        <v>#DIV/0!</v>
      </c>
      <c r="AC60" t="e">
        <f t="shared" si="15"/>
        <v>#DIV/0!</v>
      </c>
      <c r="AD60">
        <v>67.5</v>
      </c>
      <c r="AE60">
        <f t="shared" si="16"/>
        <v>0.52179707870370362</v>
      </c>
      <c r="AF60">
        <f t="shared" si="17"/>
        <v>0.32122167592592588</v>
      </c>
      <c r="AG60" t="e">
        <f t="shared" si="18"/>
        <v>#VALUE!</v>
      </c>
      <c r="AH60" t="e">
        <f t="shared" si="19"/>
        <v>#VALUE!</v>
      </c>
      <c r="AI60" t="e">
        <f t="shared" si="20"/>
        <v>#VALUE!</v>
      </c>
      <c r="AJ60" t="e">
        <f t="shared" si="21"/>
        <v>#VALUE!</v>
      </c>
      <c r="AK60">
        <v>0.19</v>
      </c>
      <c r="AL60" t="str">
        <f t="shared" si="22"/>
        <v/>
      </c>
      <c r="AM60" t="e">
        <f t="shared" si="23"/>
        <v>#VALUE!</v>
      </c>
      <c r="AN60" t="e">
        <f t="shared" si="24"/>
        <v>#VALUE!</v>
      </c>
      <c r="AO60">
        <f t="shared" si="25"/>
        <v>6.2</v>
      </c>
      <c r="AP60">
        <f t="shared" si="26"/>
        <v>0</v>
      </c>
      <c r="AQ60" t="e">
        <f t="shared" si="27"/>
        <v>#VALUE!</v>
      </c>
      <c r="AR60" t="e">
        <f t="shared" si="28"/>
        <v>#VALUE!</v>
      </c>
      <c r="AS60" t="e">
        <f t="shared" si="29"/>
        <v>#VALUE!</v>
      </c>
      <c r="AT60" t="e">
        <f t="shared" si="30"/>
        <v>#VALUE!</v>
      </c>
      <c r="AU60" t="e">
        <f t="shared" si="31"/>
        <v>#VALUE!</v>
      </c>
      <c r="AV60" t="e">
        <f t="shared" si="32"/>
        <v>#VALUE!</v>
      </c>
      <c r="AW60" t="e">
        <f t="shared" si="33"/>
        <v>#VALUE!</v>
      </c>
      <c r="AX60" t="e">
        <f t="shared" si="34"/>
        <v>#VALUE!</v>
      </c>
      <c r="AY60" t="e">
        <f t="shared" si="40"/>
        <v>#VALUE!</v>
      </c>
      <c r="AZ60" t="e">
        <f t="shared" si="35"/>
        <v>#VALUE!</v>
      </c>
      <c r="BA60" t="e">
        <f t="shared" si="36"/>
        <v>#VALUE!</v>
      </c>
      <c r="BB60" s="1" t="e">
        <f t="shared" si="37"/>
        <v>#VALUE!</v>
      </c>
      <c r="BC60" s="1" t="e">
        <f t="shared" si="38"/>
        <v>#VALUE!</v>
      </c>
      <c r="BD60" s="1" t="e">
        <f t="shared" si="41"/>
        <v>#VALUE!</v>
      </c>
    </row>
    <row r="61" spans="12:56" x14ac:dyDescent="0.25">
      <c r="L61">
        <f t="shared" si="0"/>
        <v>0</v>
      </c>
      <c r="N61" t="str">
        <f t="shared" si="1"/>
        <v/>
      </c>
      <c r="O61" t="e">
        <f t="shared" si="2"/>
        <v>#VALUE!</v>
      </c>
      <c r="P61" t="e">
        <f t="shared" si="3"/>
        <v>#VALUE!</v>
      </c>
      <c r="Q61" s="1" t="e">
        <f t="shared" si="4"/>
        <v>#DIV/0!</v>
      </c>
      <c r="R61" s="1" t="e">
        <f t="shared" si="5"/>
        <v>#DIV/0!</v>
      </c>
      <c r="S61" s="1" t="e">
        <f t="shared" si="6"/>
        <v>#DIV/0!</v>
      </c>
      <c r="T61" t="str">
        <f t="shared" si="39"/>
        <v/>
      </c>
      <c r="U61" t="str">
        <f t="shared" si="7"/>
        <v/>
      </c>
      <c r="V61" t="str">
        <f t="shared" si="8"/>
        <v/>
      </c>
      <c r="W61" t="e">
        <f t="shared" si="9"/>
        <v>#VALUE!</v>
      </c>
      <c r="X61" t="e">
        <f t="shared" si="10"/>
        <v>#VALUE!</v>
      </c>
      <c r="Y61" t="str">
        <f t="shared" si="11"/>
        <v/>
      </c>
      <c r="Z61" t="e">
        <f t="shared" si="12"/>
        <v>#VALUE!</v>
      </c>
      <c r="AA61" t="e">
        <f t="shared" si="13"/>
        <v>#VALUE!</v>
      </c>
      <c r="AB61" t="e">
        <f t="shared" si="14"/>
        <v>#DIV/0!</v>
      </c>
      <c r="AC61" t="e">
        <f t="shared" si="15"/>
        <v>#DIV/0!</v>
      </c>
      <c r="AD61">
        <v>67.5</v>
      </c>
      <c r="AE61">
        <f t="shared" si="16"/>
        <v>0.52179707870370362</v>
      </c>
      <c r="AF61">
        <f t="shared" si="17"/>
        <v>0.32122167592592588</v>
      </c>
      <c r="AG61" t="e">
        <f t="shared" si="18"/>
        <v>#VALUE!</v>
      </c>
      <c r="AH61" t="e">
        <f t="shared" si="19"/>
        <v>#VALUE!</v>
      </c>
      <c r="AI61" t="e">
        <f t="shared" si="20"/>
        <v>#VALUE!</v>
      </c>
      <c r="AJ61" t="e">
        <f t="shared" si="21"/>
        <v>#VALUE!</v>
      </c>
      <c r="AK61">
        <v>0.19</v>
      </c>
      <c r="AL61" t="str">
        <f t="shared" si="22"/>
        <v/>
      </c>
      <c r="AM61" t="e">
        <f t="shared" si="23"/>
        <v>#VALUE!</v>
      </c>
      <c r="AN61" t="e">
        <f t="shared" si="24"/>
        <v>#VALUE!</v>
      </c>
      <c r="AO61">
        <f t="shared" si="25"/>
        <v>6.2</v>
      </c>
      <c r="AP61">
        <f t="shared" si="26"/>
        <v>0</v>
      </c>
      <c r="AQ61" t="e">
        <f t="shared" si="27"/>
        <v>#VALUE!</v>
      </c>
      <c r="AR61" t="e">
        <f t="shared" si="28"/>
        <v>#VALUE!</v>
      </c>
      <c r="AS61" t="e">
        <f t="shared" si="29"/>
        <v>#VALUE!</v>
      </c>
      <c r="AT61" t="e">
        <f t="shared" si="30"/>
        <v>#VALUE!</v>
      </c>
      <c r="AU61" t="e">
        <f t="shared" si="31"/>
        <v>#VALUE!</v>
      </c>
      <c r="AV61" t="e">
        <f t="shared" si="32"/>
        <v>#VALUE!</v>
      </c>
      <c r="AW61" t="e">
        <f t="shared" si="33"/>
        <v>#VALUE!</v>
      </c>
      <c r="AX61" t="e">
        <f t="shared" si="34"/>
        <v>#VALUE!</v>
      </c>
      <c r="AY61" t="e">
        <f t="shared" si="40"/>
        <v>#VALUE!</v>
      </c>
      <c r="AZ61" t="e">
        <f t="shared" si="35"/>
        <v>#VALUE!</v>
      </c>
      <c r="BA61" t="e">
        <f t="shared" si="36"/>
        <v>#VALUE!</v>
      </c>
      <c r="BB61" s="1" t="e">
        <f t="shared" si="37"/>
        <v>#VALUE!</v>
      </c>
      <c r="BC61" s="1" t="e">
        <f t="shared" si="38"/>
        <v>#VALUE!</v>
      </c>
      <c r="BD61" s="1" t="e">
        <f t="shared" si="41"/>
        <v>#VALUE!</v>
      </c>
    </row>
    <row r="62" spans="12:56" x14ac:dyDescent="0.25">
      <c r="L62">
        <f t="shared" si="0"/>
        <v>0</v>
      </c>
      <c r="N62" t="str">
        <f t="shared" si="1"/>
        <v/>
      </c>
      <c r="O62" t="e">
        <f t="shared" si="2"/>
        <v>#VALUE!</v>
      </c>
      <c r="P62" t="e">
        <f t="shared" si="3"/>
        <v>#VALUE!</v>
      </c>
      <c r="Q62" s="1" t="e">
        <f t="shared" si="4"/>
        <v>#DIV/0!</v>
      </c>
      <c r="R62" s="1" t="e">
        <f t="shared" si="5"/>
        <v>#DIV/0!</v>
      </c>
      <c r="S62" s="1" t="e">
        <f t="shared" si="6"/>
        <v>#DIV/0!</v>
      </c>
      <c r="T62" t="str">
        <f t="shared" si="39"/>
        <v/>
      </c>
      <c r="U62" t="str">
        <f t="shared" si="7"/>
        <v/>
      </c>
      <c r="V62" t="str">
        <f t="shared" si="8"/>
        <v/>
      </c>
      <c r="W62" t="e">
        <f t="shared" si="9"/>
        <v>#VALUE!</v>
      </c>
      <c r="X62" t="e">
        <f t="shared" si="10"/>
        <v>#VALUE!</v>
      </c>
      <c r="Y62" t="str">
        <f t="shared" si="11"/>
        <v/>
      </c>
      <c r="Z62" t="e">
        <f t="shared" si="12"/>
        <v>#VALUE!</v>
      </c>
      <c r="AA62" t="e">
        <f t="shared" si="13"/>
        <v>#VALUE!</v>
      </c>
      <c r="AB62" t="e">
        <f t="shared" si="14"/>
        <v>#DIV/0!</v>
      </c>
      <c r="AC62" t="e">
        <f t="shared" si="15"/>
        <v>#DIV/0!</v>
      </c>
      <c r="AD62">
        <v>67.5</v>
      </c>
      <c r="AE62">
        <f t="shared" si="16"/>
        <v>0.52179707870370362</v>
      </c>
      <c r="AF62">
        <f t="shared" si="17"/>
        <v>0.32122167592592588</v>
      </c>
      <c r="AG62" t="e">
        <f t="shared" si="18"/>
        <v>#VALUE!</v>
      </c>
      <c r="AH62" t="e">
        <f t="shared" si="19"/>
        <v>#VALUE!</v>
      </c>
      <c r="AI62" t="e">
        <f t="shared" si="20"/>
        <v>#VALUE!</v>
      </c>
      <c r="AJ62" t="e">
        <f t="shared" si="21"/>
        <v>#VALUE!</v>
      </c>
      <c r="AK62">
        <v>0.19</v>
      </c>
      <c r="AL62" t="str">
        <f t="shared" si="22"/>
        <v/>
      </c>
      <c r="AM62" t="e">
        <f t="shared" si="23"/>
        <v>#VALUE!</v>
      </c>
      <c r="AN62" t="e">
        <f t="shared" si="24"/>
        <v>#VALUE!</v>
      </c>
      <c r="AO62">
        <f t="shared" si="25"/>
        <v>6.2</v>
      </c>
      <c r="AP62">
        <f t="shared" si="26"/>
        <v>0</v>
      </c>
      <c r="AQ62" t="e">
        <f t="shared" si="27"/>
        <v>#VALUE!</v>
      </c>
      <c r="AR62" t="e">
        <f t="shared" si="28"/>
        <v>#VALUE!</v>
      </c>
      <c r="AS62" t="e">
        <f t="shared" si="29"/>
        <v>#VALUE!</v>
      </c>
      <c r="AT62" t="e">
        <f t="shared" si="30"/>
        <v>#VALUE!</v>
      </c>
      <c r="AU62" t="e">
        <f t="shared" si="31"/>
        <v>#VALUE!</v>
      </c>
      <c r="AV62" t="e">
        <f t="shared" si="32"/>
        <v>#VALUE!</v>
      </c>
      <c r="AW62" t="e">
        <f t="shared" si="33"/>
        <v>#VALUE!</v>
      </c>
      <c r="AX62" t="e">
        <f t="shared" si="34"/>
        <v>#VALUE!</v>
      </c>
      <c r="AY62" t="e">
        <f t="shared" si="40"/>
        <v>#VALUE!</v>
      </c>
      <c r="AZ62" t="e">
        <f t="shared" si="35"/>
        <v>#VALUE!</v>
      </c>
      <c r="BA62" t="e">
        <f t="shared" si="36"/>
        <v>#VALUE!</v>
      </c>
      <c r="BB62" s="1" t="e">
        <f t="shared" si="37"/>
        <v>#VALUE!</v>
      </c>
      <c r="BC62" s="1" t="e">
        <f t="shared" si="38"/>
        <v>#VALUE!</v>
      </c>
      <c r="BD62" s="1" t="e">
        <f t="shared" si="41"/>
        <v>#VALUE!</v>
      </c>
    </row>
    <row r="63" spans="12:56" x14ac:dyDescent="0.25">
      <c r="L63">
        <f t="shared" si="0"/>
        <v>0</v>
      </c>
      <c r="N63" t="str">
        <f t="shared" si="1"/>
        <v/>
      </c>
      <c r="O63" t="e">
        <f t="shared" si="2"/>
        <v>#VALUE!</v>
      </c>
      <c r="P63" t="e">
        <f t="shared" si="3"/>
        <v>#VALUE!</v>
      </c>
      <c r="Q63" s="1" t="e">
        <f t="shared" si="4"/>
        <v>#DIV/0!</v>
      </c>
      <c r="R63" s="1" t="e">
        <f t="shared" si="5"/>
        <v>#DIV/0!</v>
      </c>
      <c r="S63" s="1" t="e">
        <f t="shared" si="6"/>
        <v>#DIV/0!</v>
      </c>
      <c r="T63" t="str">
        <f t="shared" si="39"/>
        <v/>
      </c>
      <c r="U63" t="str">
        <f t="shared" si="7"/>
        <v/>
      </c>
      <c r="V63" t="str">
        <f t="shared" si="8"/>
        <v/>
      </c>
      <c r="W63" t="e">
        <f t="shared" si="9"/>
        <v>#VALUE!</v>
      </c>
      <c r="X63" t="e">
        <f t="shared" si="10"/>
        <v>#VALUE!</v>
      </c>
      <c r="Y63" t="str">
        <f t="shared" si="11"/>
        <v/>
      </c>
      <c r="Z63" t="e">
        <f t="shared" si="12"/>
        <v>#VALUE!</v>
      </c>
      <c r="AA63" t="e">
        <f t="shared" si="13"/>
        <v>#VALUE!</v>
      </c>
      <c r="AB63" t="e">
        <f t="shared" si="14"/>
        <v>#DIV/0!</v>
      </c>
      <c r="AC63" t="e">
        <f t="shared" si="15"/>
        <v>#DIV/0!</v>
      </c>
      <c r="AD63">
        <v>67.5</v>
      </c>
      <c r="AE63">
        <f t="shared" si="16"/>
        <v>0.52179707870370362</v>
      </c>
      <c r="AF63">
        <f t="shared" si="17"/>
        <v>0.32122167592592588</v>
      </c>
      <c r="AG63" t="e">
        <f t="shared" si="18"/>
        <v>#VALUE!</v>
      </c>
      <c r="AH63" t="e">
        <f t="shared" si="19"/>
        <v>#VALUE!</v>
      </c>
      <c r="AI63" t="e">
        <f t="shared" si="20"/>
        <v>#VALUE!</v>
      </c>
      <c r="AJ63" t="e">
        <f t="shared" si="21"/>
        <v>#VALUE!</v>
      </c>
      <c r="AK63">
        <v>0.19</v>
      </c>
      <c r="AL63" t="str">
        <f t="shared" si="22"/>
        <v/>
      </c>
      <c r="AM63" t="e">
        <f t="shared" si="23"/>
        <v>#VALUE!</v>
      </c>
      <c r="AN63" t="e">
        <f t="shared" si="24"/>
        <v>#VALUE!</v>
      </c>
      <c r="AO63">
        <f t="shared" si="25"/>
        <v>6.2</v>
      </c>
      <c r="AP63">
        <f t="shared" si="26"/>
        <v>0</v>
      </c>
      <c r="AQ63" t="e">
        <f t="shared" si="27"/>
        <v>#VALUE!</v>
      </c>
      <c r="AR63" t="e">
        <f t="shared" si="28"/>
        <v>#VALUE!</v>
      </c>
      <c r="AS63" t="e">
        <f t="shared" si="29"/>
        <v>#VALUE!</v>
      </c>
      <c r="AT63" t="e">
        <f t="shared" si="30"/>
        <v>#VALUE!</v>
      </c>
      <c r="AU63" t="e">
        <f t="shared" si="31"/>
        <v>#VALUE!</v>
      </c>
      <c r="AV63" t="e">
        <f t="shared" si="32"/>
        <v>#VALUE!</v>
      </c>
      <c r="AW63" t="e">
        <f t="shared" si="33"/>
        <v>#VALUE!</v>
      </c>
      <c r="AX63" t="e">
        <f t="shared" si="34"/>
        <v>#VALUE!</v>
      </c>
      <c r="AY63" t="e">
        <f t="shared" si="40"/>
        <v>#VALUE!</v>
      </c>
      <c r="AZ63" t="e">
        <f t="shared" si="35"/>
        <v>#VALUE!</v>
      </c>
      <c r="BA63" t="e">
        <f t="shared" si="36"/>
        <v>#VALUE!</v>
      </c>
      <c r="BB63" s="1" t="e">
        <f t="shared" si="37"/>
        <v>#VALUE!</v>
      </c>
      <c r="BC63" s="1" t="e">
        <f t="shared" si="38"/>
        <v>#VALUE!</v>
      </c>
      <c r="BD63" s="1" t="e">
        <f t="shared" si="41"/>
        <v>#VALUE!</v>
      </c>
    </row>
    <row r="64" spans="12:56" x14ac:dyDescent="0.25">
      <c r="L64">
        <f t="shared" si="0"/>
        <v>0</v>
      </c>
      <c r="N64" t="str">
        <f t="shared" si="1"/>
        <v/>
      </c>
      <c r="O64" t="e">
        <f t="shared" si="2"/>
        <v>#VALUE!</v>
      </c>
      <c r="P64" t="e">
        <f t="shared" si="3"/>
        <v>#VALUE!</v>
      </c>
      <c r="Q64" s="1" t="e">
        <f t="shared" si="4"/>
        <v>#DIV/0!</v>
      </c>
      <c r="R64" s="1" t="e">
        <f t="shared" si="5"/>
        <v>#DIV/0!</v>
      </c>
      <c r="S64" s="1" t="e">
        <f t="shared" si="6"/>
        <v>#DIV/0!</v>
      </c>
      <c r="T64" t="str">
        <f t="shared" si="39"/>
        <v/>
      </c>
      <c r="U64" t="str">
        <f t="shared" si="7"/>
        <v/>
      </c>
      <c r="V64" t="str">
        <f t="shared" si="8"/>
        <v/>
      </c>
      <c r="W64" t="e">
        <f t="shared" si="9"/>
        <v>#VALUE!</v>
      </c>
      <c r="X64" t="e">
        <f t="shared" si="10"/>
        <v>#VALUE!</v>
      </c>
      <c r="Y64" t="str">
        <f t="shared" si="11"/>
        <v/>
      </c>
      <c r="Z64" t="e">
        <f t="shared" si="12"/>
        <v>#VALUE!</v>
      </c>
      <c r="AA64" t="e">
        <f t="shared" si="13"/>
        <v>#VALUE!</v>
      </c>
      <c r="AB64" t="e">
        <f t="shared" si="14"/>
        <v>#DIV/0!</v>
      </c>
      <c r="AC64" t="e">
        <f t="shared" si="15"/>
        <v>#DIV/0!</v>
      </c>
      <c r="AD64">
        <v>67.5</v>
      </c>
      <c r="AE64">
        <f t="shared" si="16"/>
        <v>0.52179707870370362</v>
      </c>
      <c r="AF64">
        <f t="shared" si="17"/>
        <v>0.32122167592592588</v>
      </c>
      <c r="AG64" t="e">
        <f t="shared" si="18"/>
        <v>#VALUE!</v>
      </c>
      <c r="AH64" t="e">
        <f t="shared" si="19"/>
        <v>#VALUE!</v>
      </c>
      <c r="AI64" t="e">
        <f t="shared" si="20"/>
        <v>#VALUE!</v>
      </c>
      <c r="AJ64" t="e">
        <f t="shared" si="21"/>
        <v>#VALUE!</v>
      </c>
      <c r="AK64">
        <v>0.19</v>
      </c>
      <c r="AL64" t="str">
        <f t="shared" si="22"/>
        <v/>
      </c>
      <c r="AM64" t="e">
        <f t="shared" si="23"/>
        <v>#VALUE!</v>
      </c>
      <c r="AN64" t="e">
        <f t="shared" si="24"/>
        <v>#VALUE!</v>
      </c>
      <c r="AO64">
        <f t="shared" si="25"/>
        <v>6.2</v>
      </c>
      <c r="AP64">
        <f t="shared" si="26"/>
        <v>0</v>
      </c>
      <c r="AQ64" t="e">
        <f t="shared" si="27"/>
        <v>#VALUE!</v>
      </c>
      <c r="AR64" t="e">
        <f t="shared" si="28"/>
        <v>#VALUE!</v>
      </c>
      <c r="AS64" t="e">
        <f t="shared" si="29"/>
        <v>#VALUE!</v>
      </c>
      <c r="AT64" t="e">
        <f t="shared" si="30"/>
        <v>#VALUE!</v>
      </c>
      <c r="AU64" t="e">
        <f t="shared" si="31"/>
        <v>#VALUE!</v>
      </c>
      <c r="AV64" t="e">
        <f t="shared" si="32"/>
        <v>#VALUE!</v>
      </c>
      <c r="AW64" t="e">
        <f t="shared" si="33"/>
        <v>#VALUE!</v>
      </c>
      <c r="AX64" t="e">
        <f t="shared" si="34"/>
        <v>#VALUE!</v>
      </c>
      <c r="AY64" t="e">
        <f t="shared" si="40"/>
        <v>#VALUE!</v>
      </c>
      <c r="AZ64" t="e">
        <f t="shared" si="35"/>
        <v>#VALUE!</v>
      </c>
      <c r="BA64" t="e">
        <f t="shared" si="36"/>
        <v>#VALUE!</v>
      </c>
      <c r="BB64" s="1" t="e">
        <f t="shared" si="37"/>
        <v>#VALUE!</v>
      </c>
      <c r="BC64" s="1" t="e">
        <f t="shared" si="38"/>
        <v>#VALUE!</v>
      </c>
      <c r="BD64" s="1" t="e">
        <f t="shared" si="41"/>
        <v>#VALUE!</v>
      </c>
    </row>
    <row r="65" spans="12:56" x14ac:dyDescent="0.25">
      <c r="L65">
        <f t="shared" si="0"/>
        <v>0</v>
      </c>
      <c r="N65" t="str">
        <f t="shared" si="1"/>
        <v/>
      </c>
      <c r="O65" t="e">
        <f t="shared" si="2"/>
        <v>#VALUE!</v>
      </c>
      <c r="P65" t="e">
        <f t="shared" si="3"/>
        <v>#VALUE!</v>
      </c>
      <c r="Q65" s="1" t="e">
        <f t="shared" si="4"/>
        <v>#DIV/0!</v>
      </c>
      <c r="R65" s="1" t="e">
        <f t="shared" si="5"/>
        <v>#DIV/0!</v>
      </c>
      <c r="S65" s="1" t="e">
        <f t="shared" si="6"/>
        <v>#DIV/0!</v>
      </c>
      <c r="T65" t="str">
        <f t="shared" si="39"/>
        <v/>
      </c>
      <c r="U65" t="str">
        <f t="shared" si="7"/>
        <v/>
      </c>
      <c r="V65" t="str">
        <f t="shared" si="8"/>
        <v/>
      </c>
      <c r="W65" t="e">
        <f t="shared" si="9"/>
        <v>#VALUE!</v>
      </c>
      <c r="X65" t="e">
        <f t="shared" si="10"/>
        <v>#VALUE!</v>
      </c>
      <c r="Y65" t="str">
        <f t="shared" si="11"/>
        <v/>
      </c>
      <c r="Z65" t="e">
        <f t="shared" si="12"/>
        <v>#VALUE!</v>
      </c>
      <c r="AA65" t="e">
        <f t="shared" si="13"/>
        <v>#VALUE!</v>
      </c>
      <c r="AB65" t="e">
        <f t="shared" si="14"/>
        <v>#DIV/0!</v>
      </c>
      <c r="AC65" t="e">
        <f t="shared" si="15"/>
        <v>#DIV/0!</v>
      </c>
      <c r="AD65">
        <v>67.5</v>
      </c>
      <c r="AE65">
        <f t="shared" si="16"/>
        <v>0.52179707870370362</v>
      </c>
      <c r="AF65">
        <f t="shared" si="17"/>
        <v>0.32122167592592588</v>
      </c>
      <c r="AG65" t="e">
        <f t="shared" si="18"/>
        <v>#VALUE!</v>
      </c>
      <c r="AH65" t="e">
        <f t="shared" si="19"/>
        <v>#VALUE!</v>
      </c>
      <c r="AI65" t="e">
        <f t="shared" si="20"/>
        <v>#VALUE!</v>
      </c>
      <c r="AJ65" t="e">
        <f t="shared" si="21"/>
        <v>#VALUE!</v>
      </c>
      <c r="AK65">
        <v>0.19</v>
      </c>
      <c r="AL65" t="str">
        <f t="shared" si="22"/>
        <v/>
      </c>
      <c r="AM65" t="e">
        <f t="shared" si="23"/>
        <v>#VALUE!</v>
      </c>
      <c r="AN65" t="e">
        <f t="shared" si="24"/>
        <v>#VALUE!</v>
      </c>
      <c r="AO65">
        <f t="shared" si="25"/>
        <v>6.2</v>
      </c>
      <c r="AP65">
        <f t="shared" si="26"/>
        <v>0</v>
      </c>
      <c r="AQ65" t="e">
        <f t="shared" si="27"/>
        <v>#VALUE!</v>
      </c>
      <c r="AR65" t="e">
        <f t="shared" si="28"/>
        <v>#VALUE!</v>
      </c>
      <c r="AS65" t="e">
        <f t="shared" si="29"/>
        <v>#VALUE!</v>
      </c>
      <c r="AT65" t="e">
        <f t="shared" si="30"/>
        <v>#VALUE!</v>
      </c>
      <c r="AU65" t="e">
        <f t="shared" si="31"/>
        <v>#VALUE!</v>
      </c>
      <c r="AV65" t="e">
        <f t="shared" si="32"/>
        <v>#VALUE!</v>
      </c>
      <c r="AW65" t="e">
        <f t="shared" si="33"/>
        <v>#VALUE!</v>
      </c>
      <c r="AX65" t="e">
        <f t="shared" si="34"/>
        <v>#VALUE!</v>
      </c>
      <c r="AY65" t="e">
        <f t="shared" si="40"/>
        <v>#VALUE!</v>
      </c>
      <c r="AZ65" t="e">
        <f t="shared" si="35"/>
        <v>#VALUE!</v>
      </c>
      <c r="BA65" t="e">
        <f t="shared" si="36"/>
        <v>#VALUE!</v>
      </c>
      <c r="BB65" s="1" t="e">
        <f t="shared" si="37"/>
        <v>#VALUE!</v>
      </c>
      <c r="BC65" s="1" t="e">
        <f t="shared" si="38"/>
        <v>#VALUE!</v>
      </c>
      <c r="BD65" s="1" t="e">
        <f t="shared" si="41"/>
        <v>#VALUE!</v>
      </c>
    </row>
    <row r="66" spans="12:56" x14ac:dyDescent="0.25">
      <c r="L66">
        <f t="shared" ref="L66:L71" si="42">J66-H66</f>
        <v>0</v>
      </c>
      <c r="N66" t="str">
        <f t="shared" ref="N66:N71" si="43">IF(M66="DA",1,IF(M66="NE",0,IF(M66="DELOMA",0.5,"")))</f>
        <v/>
      </c>
      <c r="O66" t="e">
        <f t="shared" ref="O66:O71" si="44">N66*L66</f>
        <v>#VALUE!</v>
      </c>
      <c r="P66" t="e">
        <f t="shared" ref="P66:P71" si="45">L66-O66</f>
        <v>#VALUE!</v>
      </c>
      <c r="Q66" s="1" t="e">
        <f t="shared" ref="Q66:Q71" si="46">(K66-G66)/(J66-F66)</f>
        <v>#DIV/0!</v>
      </c>
      <c r="R66" s="1" t="e">
        <f t="shared" ref="R66:R71" si="47">(I66-G66)/(H66-F66)</f>
        <v>#DIV/0!</v>
      </c>
      <c r="S66" s="1" t="e">
        <f t="shared" ref="S66:S71" si="48">(K66-I66)/L66</f>
        <v>#DIV/0!</v>
      </c>
      <c r="T66" t="str">
        <f t="shared" ref="T66:T71" si="49">IF(E66="M",2.5,IF(E66="Ž",2.1,""))</f>
        <v/>
      </c>
      <c r="U66" t="str">
        <f t="shared" ref="U66:U71" si="50">IF(E66="M",0.35,IF(E66="Ž",0.45,""))</f>
        <v/>
      </c>
      <c r="V66" t="str">
        <f t="shared" ref="V66:V71" si="51">IF(E66="M",0.2714,IF(E66="Ž",0.236,""))</f>
        <v/>
      </c>
      <c r="W66" t="e">
        <f t="shared" ref="W66:W71" si="52">V66*(I66/2+K66/2)^0.75</f>
        <v>#VALUE!</v>
      </c>
      <c r="X66" t="e">
        <f t="shared" ref="X66:X71" si="53">W66*L66</f>
        <v>#VALUE!</v>
      </c>
      <c r="Y66" t="str">
        <f t="shared" ref="Y66:Y71" si="54">IF(M66="DA",0.0107,IF(M66="NE",0.0067,IF(M66="DELOMA",0.0087,"")))</f>
        <v/>
      </c>
      <c r="Z66" t="e">
        <f t="shared" ref="Z66:Z71" si="55">Y66*(K66+I66)/2</f>
        <v>#VALUE!</v>
      </c>
      <c r="AA66" t="e">
        <f t="shared" ref="AA66:AA71" si="56">Z66*L66</f>
        <v>#VALUE!</v>
      </c>
      <c r="AB66" t="e">
        <f t="shared" ref="AB66:AB71" si="57">S66*(T66+0.5*U66*(I66+K66))</f>
        <v>#DIV/0!</v>
      </c>
      <c r="AC66" t="e">
        <f t="shared" ref="AC66:AC71" si="58">AB66*L66</f>
        <v>#DIV/0!</v>
      </c>
      <c r="AD66">
        <v>67.5</v>
      </c>
      <c r="AE66">
        <f t="shared" ref="AE66:AE71" si="59">(1.123-(4.092*0.001*AD66)+(1.126*0.00001*(AD66*AD66))-(25.4/AD66))</f>
        <v>0.52179707870370362</v>
      </c>
      <c r="AF66">
        <f t="shared" ref="AF66:AF71" si="60">(1.164-(5.16*0.001*AD66)+(1.308*0.00001*(AD66*AD66))-(37.4/AD66))</f>
        <v>0.32122167592592588</v>
      </c>
      <c r="AG66" t="e">
        <f t="shared" ref="AG66:AG71" si="61">((W66+Z66)/AE66+AB66/AF66)/(AD66/100)</f>
        <v>#VALUE!</v>
      </c>
      <c r="AH66" t="e">
        <f t="shared" ref="AH66:AH71" si="62">AG66*L66*0.067/55.65</f>
        <v>#VALUE!</v>
      </c>
      <c r="AI66" t="e">
        <f t="shared" ref="AI66:AI71" si="63">AH66*28</f>
        <v>#VALUE!</v>
      </c>
      <c r="AJ66" t="e">
        <f t="shared" ref="AJ66:AJ71" si="64">(AG66*(1-AD66/100)+(0.04*AG66))*(0.92/18.45)</f>
        <v>#VALUE!</v>
      </c>
      <c r="AK66">
        <v>0.19</v>
      </c>
      <c r="AL66" t="str">
        <f t="shared" ref="AL66:AL71" si="65">IF(M66="DA",0.0047,IF(M66="NE",0.02,IF(M66="DELOMA",0.01235,"")))</f>
        <v/>
      </c>
      <c r="AM66" t="e">
        <f t="shared" ref="AM66:AM71" si="66">(AJ66*L66)*(AK66*0.67*AL66)</f>
        <v>#VALUE!</v>
      </c>
      <c r="AN66" t="e">
        <f t="shared" ref="AN66:AN71" si="67">28*AM66</f>
        <v>#VALUE!</v>
      </c>
      <c r="AO66">
        <f t="shared" ref="AO66:AO71" si="68">0.4*15.5</f>
        <v>6.2</v>
      </c>
      <c r="AP66">
        <f t="shared" ref="AP66:AP71" si="69">L66*AO66/365</f>
        <v>0</v>
      </c>
      <c r="AQ66" t="e">
        <f t="shared" ref="AQ66:AQ71" si="70">N66*AP66</f>
        <v>#VALUE!</v>
      </c>
      <c r="AR66" t="e">
        <f t="shared" ref="AR66:AR71" si="71">AP66-AQ66</f>
        <v>#VALUE!</v>
      </c>
      <c r="AS66" t="e">
        <f t="shared" ref="AS66:AS71" si="72">0.5*AR66</f>
        <v>#VALUE!</v>
      </c>
      <c r="AT66" t="e">
        <f t="shared" ref="AT66:AT71" si="73">0.22*AS66</f>
        <v>#VALUE!</v>
      </c>
      <c r="AU66" t="e">
        <f t="shared" ref="AU66:AU71" si="74">0.01*AT66</f>
        <v>#VALUE!</v>
      </c>
      <c r="AV66" t="e">
        <f t="shared" ref="AV66:AV71" si="75">AU66*44/28</f>
        <v>#VALUE!</v>
      </c>
      <c r="AW66" t="e">
        <f t="shared" ref="AW66:AW71" si="76">265*AV66</f>
        <v>#VALUE!</v>
      </c>
      <c r="AX66" t="e">
        <f t="shared" ref="AX66:AX71" si="77">0.78*AS66</f>
        <v>#VALUE!</v>
      </c>
      <c r="AY66" t="e">
        <f t="shared" si="40"/>
        <v>#VALUE!</v>
      </c>
      <c r="AZ66" t="e">
        <f t="shared" ref="AZ66:AZ71" si="78">AY66*44/28</f>
        <v>#VALUE!</v>
      </c>
      <c r="BA66" t="e">
        <f t="shared" ref="BA66:BA71" si="79">265*AZ66</f>
        <v>#VALUE!</v>
      </c>
      <c r="BB66" s="1" t="e">
        <f t="shared" ref="BB66:BB71" si="80">AI66+AN66+AW66+BA66</f>
        <v>#VALUE!</v>
      </c>
      <c r="BC66" s="1" t="e">
        <f t="shared" ref="BC66:BC71" si="81">BB66/L66*365</f>
        <v>#VALUE!</v>
      </c>
      <c r="BD66" s="1" t="e">
        <f t="shared" si="41"/>
        <v>#VALUE!</v>
      </c>
    </row>
    <row r="67" spans="12:56" x14ac:dyDescent="0.25">
      <c r="L67">
        <f t="shared" si="42"/>
        <v>0</v>
      </c>
      <c r="N67" t="str">
        <f t="shared" si="43"/>
        <v/>
      </c>
      <c r="O67" t="e">
        <f t="shared" si="44"/>
        <v>#VALUE!</v>
      </c>
      <c r="P67" t="e">
        <f t="shared" si="45"/>
        <v>#VALUE!</v>
      </c>
      <c r="Q67" s="1" t="e">
        <f t="shared" si="46"/>
        <v>#DIV/0!</v>
      </c>
      <c r="R67" s="1" t="e">
        <f t="shared" si="47"/>
        <v>#DIV/0!</v>
      </c>
      <c r="S67" s="1" t="e">
        <f t="shared" si="48"/>
        <v>#DIV/0!</v>
      </c>
      <c r="T67" t="str">
        <f t="shared" si="49"/>
        <v/>
      </c>
      <c r="U67" t="str">
        <f t="shared" si="50"/>
        <v/>
      </c>
      <c r="V67" t="str">
        <f t="shared" si="51"/>
        <v/>
      </c>
      <c r="W67" t="e">
        <f t="shared" si="52"/>
        <v>#VALUE!</v>
      </c>
      <c r="X67" t="e">
        <f t="shared" si="53"/>
        <v>#VALUE!</v>
      </c>
      <c r="Y67" t="str">
        <f t="shared" si="54"/>
        <v/>
      </c>
      <c r="Z67" t="e">
        <f t="shared" si="55"/>
        <v>#VALUE!</v>
      </c>
      <c r="AA67" t="e">
        <f t="shared" si="56"/>
        <v>#VALUE!</v>
      </c>
      <c r="AB67" t="e">
        <f t="shared" si="57"/>
        <v>#DIV/0!</v>
      </c>
      <c r="AC67" t="e">
        <f t="shared" si="58"/>
        <v>#DIV/0!</v>
      </c>
      <c r="AD67">
        <v>67.5</v>
      </c>
      <c r="AE67">
        <f t="shared" si="59"/>
        <v>0.52179707870370362</v>
      </c>
      <c r="AF67">
        <f t="shared" si="60"/>
        <v>0.32122167592592588</v>
      </c>
      <c r="AG67" t="e">
        <f t="shared" si="61"/>
        <v>#VALUE!</v>
      </c>
      <c r="AH67" t="e">
        <f t="shared" si="62"/>
        <v>#VALUE!</v>
      </c>
      <c r="AI67" t="e">
        <f t="shared" si="63"/>
        <v>#VALUE!</v>
      </c>
      <c r="AJ67" t="e">
        <f t="shared" si="64"/>
        <v>#VALUE!</v>
      </c>
      <c r="AK67">
        <v>0.19</v>
      </c>
      <c r="AL67" t="str">
        <f t="shared" si="65"/>
        <v/>
      </c>
      <c r="AM67" t="e">
        <f t="shared" si="66"/>
        <v>#VALUE!</v>
      </c>
      <c r="AN67" t="e">
        <f t="shared" si="67"/>
        <v>#VALUE!</v>
      </c>
      <c r="AO67">
        <f t="shared" si="68"/>
        <v>6.2</v>
      </c>
      <c r="AP67">
        <f t="shared" si="69"/>
        <v>0</v>
      </c>
      <c r="AQ67" t="e">
        <f t="shared" si="70"/>
        <v>#VALUE!</v>
      </c>
      <c r="AR67" t="e">
        <f t="shared" si="71"/>
        <v>#VALUE!</v>
      </c>
      <c r="AS67" t="e">
        <f t="shared" si="72"/>
        <v>#VALUE!</v>
      </c>
      <c r="AT67" t="e">
        <f t="shared" si="73"/>
        <v>#VALUE!</v>
      </c>
      <c r="AU67" t="e">
        <f t="shared" si="74"/>
        <v>#VALUE!</v>
      </c>
      <c r="AV67" t="e">
        <f t="shared" si="75"/>
        <v>#VALUE!</v>
      </c>
      <c r="AW67" t="e">
        <f t="shared" si="76"/>
        <v>#VALUE!</v>
      </c>
      <c r="AX67" t="e">
        <f t="shared" si="77"/>
        <v>#VALUE!</v>
      </c>
      <c r="AY67" t="e">
        <f t="shared" ref="AY67:AY71" si="82">0.02*AX67</f>
        <v>#VALUE!</v>
      </c>
      <c r="AZ67" t="e">
        <f t="shared" si="78"/>
        <v>#VALUE!</v>
      </c>
      <c r="BA67" t="e">
        <f t="shared" si="79"/>
        <v>#VALUE!</v>
      </c>
      <c r="BB67" s="1" t="e">
        <f t="shared" si="80"/>
        <v>#VALUE!</v>
      </c>
      <c r="BC67" s="1" t="e">
        <f t="shared" si="81"/>
        <v>#VALUE!</v>
      </c>
      <c r="BD67" s="1" t="e">
        <f t="shared" ref="BD67:BD71" si="83">BB67/(K67-I67)</f>
        <v>#VALUE!</v>
      </c>
    </row>
    <row r="68" spans="12:56" x14ac:dyDescent="0.25">
      <c r="L68">
        <f t="shared" si="42"/>
        <v>0</v>
      </c>
      <c r="N68" t="str">
        <f t="shared" si="43"/>
        <v/>
      </c>
      <c r="O68" t="e">
        <f t="shared" si="44"/>
        <v>#VALUE!</v>
      </c>
      <c r="P68" t="e">
        <f t="shared" si="45"/>
        <v>#VALUE!</v>
      </c>
      <c r="Q68" s="1" t="e">
        <f t="shared" si="46"/>
        <v>#DIV/0!</v>
      </c>
      <c r="R68" s="1" t="e">
        <f t="shared" si="47"/>
        <v>#DIV/0!</v>
      </c>
      <c r="S68" s="1" t="e">
        <f t="shared" si="48"/>
        <v>#DIV/0!</v>
      </c>
      <c r="T68" t="str">
        <f t="shared" si="49"/>
        <v/>
      </c>
      <c r="U68" t="str">
        <f t="shared" si="50"/>
        <v/>
      </c>
      <c r="V68" t="str">
        <f t="shared" si="51"/>
        <v/>
      </c>
      <c r="W68" t="e">
        <f t="shared" si="52"/>
        <v>#VALUE!</v>
      </c>
      <c r="X68" t="e">
        <f t="shared" si="53"/>
        <v>#VALUE!</v>
      </c>
      <c r="Y68" t="str">
        <f t="shared" si="54"/>
        <v/>
      </c>
      <c r="Z68" t="e">
        <f t="shared" si="55"/>
        <v>#VALUE!</v>
      </c>
      <c r="AA68" t="e">
        <f t="shared" si="56"/>
        <v>#VALUE!</v>
      </c>
      <c r="AB68" t="e">
        <f t="shared" si="57"/>
        <v>#DIV/0!</v>
      </c>
      <c r="AC68" t="e">
        <f t="shared" si="58"/>
        <v>#DIV/0!</v>
      </c>
      <c r="AD68">
        <v>67.5</v>
      </c>
      <c r="AE68">
        <f t="shared" si="59"/>
        <v>0.52179707870370362</v>
      </c>
      <c r="AF68">
        <f t="shared" si="60"/>
        <v>0.32122167592592588</v>
      </c>
      <c r="AG68" t="e">
        <f t="shared" si="61"/>
        <v>#VALUE!</v>
      </c>
      <c r="AH68" t="e">
        <f t="shared" si="62"/>
        <v>#VALUE!</v>
      </c>
      <c r="AI68" t="e">
        <f t="shared" si="63"/>
        <v>#VALUE!</v>
      </c>
      <c r="AJ68" t="e">
        <f t="shared" si="64"/>
        <v>#VALUE!</v>
      </c>
      <c r="AK68">
        <v>0.19</v>
      </c>
      <c r="AL68" t="str">
        <f t="shared" si="65"/>
        <v/>
      </c>
      <c r="AM68" t="e">
        <f t="shared" si="66"/>
        <v>#VALUE!</v>
      </c>
      <c r="AN68" t="e">
        <f t="shared" si="67"/>
        <v>#VALUE!</v>
      </c>
      <c r="AO68">
        <f t="shared" si="68"/>
        <v>6.2</v>
      </c>
      <c r="AP68">
        <f t="shared" si="69"/>
        <v>0</v>
      </c>
      <c r="AQ68" t="e">
        <f t="shared" si="70"/>
        <v>#VALUE!</v>
      </c>
      <c r="AR68" t="e">
        <f t="shared" si="71"/>
        <v>#VALUE!</v>
      </c>
      <c r="AS68" t="e">
        <f t="shared" si="72"/>
        <v>#VALUE!</v>
      </c>
      <c r="AT68" t="e">
        <f t="shared" si="73"/>
        <v>#VALUE!</v>
      </c>
      <c r="AU68" t="e">
        <f t="shared" si="74"/>
        <v>#VALUE!</v>
      </c>
      <c r="AV68" t="e">
        <f t="shared" si="75"/>
        <v>#VALUE!</v>
      </c>
      <c r="AW68" t="e">
        <f t="shared" si="76"/>
        <v>#VALUE!</v>
      </c>
      <c r="AX68" t="e">
        <f t="shared" si="77"/>
        <v>#VALUE!</v>
      </c>
      <c r="AY68" t="e">
        <f t="shared" si="82"/>
        <v>#VALUE!</v>
      </c>
      <c r="AZ68" t="e">
        <f t="shared" si="78"/>
        <v>#VALUE!</v>
      </c>
      <c r="BA68" t="e">
        <f t="shared" si="79"/>
        <v>#VALUE!</v>
      </c>
      <c r="BB68" s="1" t="e">
        <f t="shared" si="80"/>
        <v>#VALUE!</v>
      </c>
      <c r="BC68" s="1" t="e">
        <f t="shared" si="81"/>
        <v>#VALUE!</v>
      </c>
      <c r="BD68" s="1" t="e">
        <f t="shared" si="83"/>
        <v>#VALUE!</v>
      </c>
    </row>
    <row r="69" spans="12:56" x14ac:dyDescent="0.25">
      <c r="L69">
        <f t="shared" si="42"/>
        <v>0</v>
      </c>
      <c r="N69" t="str">
        <f t="shared" si="43"/>
        <v/>
      </c>
      <c r="O69" t="e">
        <f t="shared" si="44"/>
        <v>#VALUE!</v>
      </c>
      <c r="P69" t="e">
        <f t="shared" si="45"/>
        <v>#VALUE!</v>
      </c>
      <c r="Q69" s="1" t="e">
        <f t="shared" si="46"/>
        <v>#DIV/0!</v>
      </c>
      <c r="R69" s="1" t="e">
        <f t="shared" si="47"/>
        <v>#DIV/0!</v>
      </c>
      <c r="S69" s="1" t="e">
        <f t="shared" si="48"/>
        <v>#DIV/0!</v>
      </c>
      <c r="T69" t="str">
        <f t="shared" si="49"/>
        <v/>
      </c>
      <c r="U69" t="str">
        <f t="shared" si="50"/>
        <v/>
      </c>
      <c r="V69" t="str">
        <f t="shared" si="51"/>
        <v/>
      </c>
      <c r="W69" t="e">
        <f t="shared" si="52"/>
        <v>#VALUE!</v>
      </c>
      <c r="X69" t="e">
        <f t="shared" si="53"/>
        <v>#VALUE!</v>
      </c>
      <c r="Y69" t="str">
        <f t="shared" si="54"/>
        <v/>
      </c>
      <c r="Z69" t="e">
        <f t="shared" si="55"/>
        <v>#VALUE!</v>
      </c>
      <c r="AA69" t="e">
        <f t="shared" si="56"/>
        <v>#VALUE!</v>
      </c>
      <c r="AB69" t="e">
        <f t="shared" si="57"/>
        <v>#DIV/0!</v>
      </c>
      <c r="AC69" t="e">
        <f t="shared" si="58"/>
        <v>#DIV/0!</v>
      </c>
      <c r="AD69">
        <v>67.5</v>
      </c>
      <c r="AE69">
        <f t="shared" si="59"/>
        <v>0.52179707870370362</v>
      </c>
      <c r="AF69">
        <f t="shared" si="60"/>
        <v>0.32122167592592588</v>
      </c>
      <c r="AG69" t="e">
        <f t="shared" si="61"/>
        <v>#VALUE!</v>
      </c>
      <c r="AH69" t="e">
        <f t="shared" si="62"/>
        <v>#VALUE!</v>
      </c>
      <c r="AI69" t="e">
        <f t="shared" si="63"/>
        <v>#VALUE!</v>
      </c>
      <c r="AJ69" t="e">
        <f t="shared" si="64"/>
        <v>#VALUE!</v>
      </c>
      <c r="AK69">
        <v>0.19</v>
      </c>
      <c r="AL69" t="str">
        <f t="shared" si="65"/>
        <v/>
      </c>
      <c r="AM69" t="e">
        <f t="shared" si="66"/>
        <v>#VALUE!</v>
      </c>
      <c r="AN69" t="e">
        <f t="shared" si="67"/>
        <v>#VALUE!</v>
      </c>
      <c r="AO69">
        <f t="shared" si="68"/>
        <v>6.2</v>
      </c>
      <c r="AP69">
        <f t="shared" si="69"/>
        <v>0</v>
      </c>
      <c r="AQ69" t="e">
        <f t="shared" si="70"/>
        <v>#VALUE!</v>
      </c>
      <c r="AR69" t="e">
        <f t="shared" si="71"/>
        <v>#VALUE!</v>
      </c>
      <c r="AS69" t="e">
        <f t="shared" si="72"/>
        <v>#VALUE!</v>
      </c>
      <c r="AT69" t="e">
        <f t="shared" si="73"/>
        <v>#VALUE!</v>
      </c>
      <c r="AU69" t="e">
        <f t="shared" si="74"/>
        <v>#VALUE!</v>
      </c>
      <c r="AV69" t="e">
        <f t="shared" si="75"/>
        <v>#VALUE!</v>
      </c>
      <c r="AW69" t="e">
        <f t="shared" si="76"/>
        <v>#VALUE!</v>
      </c>
      <c r="AX69" t="e">
        <f t="shared" si="77"/>
        <v>#VALUE!</v>
      </c>
      <c r="AY69" t="e">
        <f t="shared" si="82"/>
        <v>#VALUE!</v>
      </c>
      <c r="AZ69" t="e">
        <f t="shared" si="78"/>
        <v>#VALUE!</v>
      </c>
      <c r="BA69" t="e">
        <f t="shared" si="79"/>
        <v>#VALUE!</v>
      </c>
      <c r="BB69" s="1" t="e">
        <f t="shared" si="80"/>
        <v>#VALUE!</v>
      </c>
      <c r="BC69" s="1" t="e">
        <f t="shared" si="81"/>
        <v>#VALUE!</v>
      </c>
      <c r="BD69" s="1" t="e">
        <f t="shared" si="83"/>
        <v>#VALUE!</v>
      </c>
    </row>
    <row r="70" spans="12:56" x14ac:dyDescent="0.25">
      <c r="L70">
        <f t="shared" si="42"/>
        <v>0</v>
      </c>
      <c r="N70" t="str">
        <f t="shared" si="43"/>
        <v/>
      </c>
      <c r="O70" t="e">
        <f t="shared" si="44"/>
        <v>#VALUE!</v>
      </c>
      <c r="P70" t="e">
        <f t="shared" si="45"/>
        <v>#VALUE!</v>
      </c>
      <c r="Q70" s="1" t="e">
        <f t="shared" si="46"/>
        <v>#DIV/0!</v>
      </c>
      <c r="R70" s="1" t="e">
        <f t="shared" si="47"/>
        <v>#DIV/0!</v>
      </c>
      <c r="S70" s="1" t="e">
        <f t="shared" si="48"/>
        <v>#DIV/0!</v>
      </c>
      <c r="T70" t="str">
        <f t="shared" si="49"/>
        <v/>
      </c>
      <c r="U70" t="str">
        <f t="shared" si="50"/>
        <v/>
      </c>
      <c r="V70" t="str">
        <f t="shared" si="51"/>
        <v/>
      </c>
      <c r="W70" t="e">
        <f t="shared" si="52"/>
        <v>#VALUE!</v>
      </c>
      <c r="X70" t="e">
        <f t="shared" si="53"/>
        <v>#VALUE!</v>
      </c>
      <c r="Y70" t="str">
        <f t="shared" si="54"/>
        <v/>
      </c>
      <c r="Z70" t="e">
        <f t="shared" si="55"/>
        <v>#VALUE!</v>
      </c>
      <c r="AA70" t="e">
        <f t="shared" si="56"/>
        <v>#VALUE!</v>
      </c>
      <c r="AB70" t="e">
        <f t="shared" si="57"/>
        <v>#DIV/0!</v>
      </c>
      <c r="AC70" t="e">
        <f t="shared" si="58"/>
        <v>#DIV/0!</v>
      </c>
      <c r="AD70">
        <v>67.5</v>
      </c>
      <c r="AE70">
        <f t="shared" si="59"/>
        <v>0.52179707870370362</v>
      </c>
      <c r="AF70">
        <f t="shared" si="60"/>
        <v>0.32122167592592588</v>
      </c>
      <c r="AG70" t="e">
        <f t="shared" si="61"/>
        <v>#VALUE!</v>
      </c>
      <c r="AH70" t="e">
        <f t="shared" si="62"/>
        <v>#VALUE!</v>
      </c>
      <c r="AI70" t="e">
        <f t="shared" si="63"/>
        <v>#VALUE!</v>
      </c>
      <c r="AJ70" t="e">
        <f t="shared" si="64"/>
        <v>#VALUE!</v>
      </c>
      <c r="AK70">
        <v>0.19</v>
      </c>
      <c r="AL70" t="str">
        <f t="shared" si="65"/>
        <v/>
      </c>
      <c r="AM70" t="e">
        <f t="shared" si="66"/>
        <v>#VALUE!</v>
      </c>
      <c r="AN70" t="e">
        <f t="shared" si="67"/>
        <v>#VALUE!</v>
      </c>
      <c r="AO70">
        <f t="shared" si="68"/>
        <v>6.2</v>
      </c>
      <c r="AP70">
        <f t="shared" si="69"/>
        <v>0</v>
      </c>
      <c r="AQ70" t="e">
        <f t="shared" si="70"/>
        <v>#VALUE!</v>
      </c>
      <c r="AR70" t="e">
        <f t="shared" si="71"/>
        <v>#VALUE!</v>
      </c>
      <c r="AS70" t="e">
        <f t="shared" si="72"/>
        <v>#VALUE!</v>
      </c>
      <c r="AT70" t="e">
        <f t="shared" si="73"/>
        <v>#VALUE!</v>
      </c>
      <c r="AU70" t="e">
        <f t="shared" si="74"/>
        <v>#VALUE!</v>
      </c>
      <c r="AV70" t="e">
        <f t="shared" si="75"/>
        <v>#VALUE!</v>
      </c>
      <c r="AW70" t="e">
        <f t="shared" si="76"/>
        <v>#VALUE!</v>
      </c>
      <c r="AX70" t="e">
        <f t="shared" si="77"/>
        <v>#VALUE!</v>
      </c>
      <c r="AY70" t="e">
        <f t="shared" si="82"/>
        <v>#VALUE!</v>
      </c>
      <c r="AZ70" t="e">
        <f t="shared" si="78"/>
        <v>#VALUE!</v>
      </c>
      <c r="BA70" t="e">
        <f t="shared" si="79"/>
        <v>#VALUE!</v>
      </c>
      <c r="BB70" s="1" t="e">
        <f t="shared" si="80"/>
        <v>#VALUE!</v>
      </c>
      <c r="BC70" s="1" t="e">
        <f t="shared" si="81"/>
        <v>#VALUE!</v>
      </c>
      <c r="BD70" s="1" t="e">
        <f t="shared" si="83"/>
        <v>#VALUE!</v>
      </c>
    </row>
    <row r="71" spans="12:56" x14ac:dyDescent="0.25">
      <c r="L71">
        <f t="shared" si="42"/>
        <v>0</v>
      </c>
      <c r="N71" t="str">
        <f t="shared" si="43"/>
        <v/>
      </c>
      <c r="O71" t="e">
        <f t="shared" si="44"/>
        <v>#VALUE!</v>
      </c>
      <c r="P71" t="e">
        <f t="shared" si="45"/>
        <v>#VALUE!</v>
      </c>
      <c r="Q71" s="1" t="e">
        <f t="shared" si="46"/>
        <v>#DIV/0!</v>
      </c>
      <c r="R71" s="1" t="e">
        <f t="shared" si="47"/>
        <v>#DIV/0!</v>
      </c>
      <c r="S71" s="1" t="e">
        <f t="shared" si="48"/>
        <v>#DIV/0!</v>
      </c>
      <c r="T71" t="str">
        <f t="shared" si="49"/>
        <v/>
      </c>
      <c r="U71" t="str">
        <f t="shared" si="50"/>
        <v/>
      </c>
      <c r="V71" t="str">
        <f t="shared" si="51"/>
        <v/>
      </c>
      <c r="W71" t="e">
        <f t="shared" si="52"/>
        <v>#VALUE!</v>
      </c>
      <c r="X71" t="e">
        <f t="shared" si="53"/>
        <v>#VALUE!</v>
      </c>
      <c r="Y71" t="str">
        <f t="shared" si="54"/>
        <v/>
      </c>
      <c r="Z71" t="e">
        <f t="shared" si="55"/>
        <v>#VALUE!</v>
      </c>
      <c r="AA71" t="e">
        <f t="shared" si="56"/>
        <v>#VALUE!</v>
      </c>
      <c r="AB71" t="e">
        <f t="shared" si="57"/>
        <v>#DIV/0!</v>
      </c>
      <c r="AC71" t="e">
        <f t="shared" si="58"/>
        <v>#DIV/0!</v>
      </c>
      <c r="AD71">
        <v>67.5</v>
      </c>
      <c r="AE71">
        <f t="shared" si="59"/>
        <v>0.52179707870370362</v>
      </c>
      <c r="AF71">
        <f t="shared" si="60"/>
        <v>0.32122167592592588</v>
      </c>
      <c r="AG71" t="e">
        <f t="shared" si="61"/>
        <v>#VALUE!</v>
      </c>
      <c r="AH71" t="e">
        <f t="shared" si="62"/>
        <v>#VALUE!</v>
      </c>
      <c r="AI71" t="e">
        <f t="shared" si="63"/>
        <v>#VALUE!</v>
      </c>
      <c r="AJ71" t="e">
        <f t="shared" si="64"/>
        <v>#VALUE!</v>
      </c>
      <c r="AK71">
        <v>0.19</v>
      </c>
      <c r="AL71" t="str">
        <f t="shared" si="65"/>
        <v/>
      </c>
      <c r="AM71" t="e">
        <f t="shared" si="66"/>
        <v>#VALUE!</v>
      </c>
      <c r="AN71" t="e">
        <f t="shared" si="67"/>
        <v>#VALUE!</v>
      </c>
      <c r="AO71">
        <f t="shared" si="68"/>
        <v>6.2</v>
      </c>
      <c r="AP71">
        <f t="shared" si="69"/>
        <v>0</v>
      </c>
      <c r="AQ71" t="e">
        <f t="shared" si="70"/>
        <v>#VALUE!</v>
      </c>
      <c r="AR71" t="e">
        <f t="shared" si="71"/>
        <v>#VALUE!</v>
      </c>
      <c r="AS71" t="e">
        <f t="shared" si="72"/>
        <v>#VALUE!</v>
      </c>
      <c r="AT71" t="e">
        <f t="shared" si="73"/>
        <v>#VALUE!</v>
      </c>
      <c r="AU71" t="e">
        <f t="shared" si="74"/>
        <v>#VALUE!</v>
      </c>
      <c r="AV71" t="e">
        <f t="shared" si="75"/>
        <v>#VALUE!</v>
      </c>
      <c r="AW71" t="e">
        <f t="shared" si="76"/>
        <v>#VALUE!</v>
      </c>
      <c r="AX71" t="e">
        <f t="shared" si="77"/>
        <v>#VALUE!</v>
      </c>
      <c r="AY71" t="e">
        <f t="shared" si="82"/>
        <v>#VALUE!</v>
      </c>
      <c r="AZ71" t="e">
        <f t="shared" si="78"/>
        <v>#VALUE!</v>
      </c>
      <c r="BA71" t="e">
        <f t="shared" si="79"/>
        <v>#VALUE!</v>
      </c>
      <c r="BB71" s="1" t="e">
        <f t="shared" si="80"/>
        <v>#VALUE!</v>
      </c>
      <c r="BC71" s="1" t="e">
        <f t="shared" si="81"/>
        <v>#VALUE!</v>
      </c>
      <c r="BD71" s="1" t="e">
        <f t="shared" si="83"/>
        <v>#VALUE!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A17"/>
  <sheetViews>
    <sheetView workbookViewId="0">
      <selection activeCell="A6" sqref="A6"/>
    </sheetView>
  </sheetViews>
  <sheetFormatPr defaultRowHeight="15" x14ac:dyDescent="0.25"/>
  <cols>
    <col min="1" max="1" width="134.42578125" customWidth="1"/>
    <col min="4" max="4" width="9.140625" customWidth="1"/>
  </cols>
  <sheetData>
    <row r="1" spans="1:1" x14ac:dyDescent="0.25">
      <c r="A1" s="8" t="s">
        <v>57</v>
      </c>
    </row>
    <row r="2" spans="1:1" x14ac:dyDescent="0.25">
      <c r="A2" t="s">
        <v>58</v>
      </c>
    </row>
    <row r="3" spans="1:1" x14ac:dyDescent="0.25">
      <c r="A3" t="s">
        <v>111</v>
      </c>
    </row>
    <row r="4" spans="1:1" x14ac:dyDescent="0.25">
      <c r="A4" s="4" t="s">
        <v>112</v>
      </c>
    </row>
    <row r="5" spans="1:1" x14ac:dyDescent="0.25">
      <c r="A5" t="s">
        <v>113</v>
      </c>
    </row>
    <row r="6" spans="1:1" x14ac:dyDescent="0.25">
      <c r="A6" t="s">
        <v>123</v>
      </c>
    </row>
    <row r="7" spans="1:1" x14ac:dyDescent="0.25">
      <c r="A7" s="8" t="s">
        <v>108</v>
      </c>
    </row>
    <row r="8" spans="1:1" x14ac:dyDescent="0.25">
      <c r="A8" t="s">
        <v>109</v>
      </c>
    </row>
    <row r="9" spans="1:1" x14ac:dyDescent="0.25">
      <c r="A9" t="s">
        <v>122</v>
      </c>
    </row>
    <row r="10" spans="1:1" x14ac:dyDescent="0.25">
      <c r="A10" t="s">
        <v>110</v>
      </c>
    </row>
    <row r="11" spans="1:1" x14ac:dyDescent="0.25">
      <c r="A11" s="4" t="s">
        <v>115</v>
      </c>
    </row>
    <row r="12" spans="1:1" x14ac:dyDescent="0.25">
      <c r="A12" s="1" t="s">
        <v>118</v>
      </c>
    </row>
    <row r="13" spans="1:1" x14ac:dyDescent="0.25">
      <c r="A13" s="1" t="s">
        <v>117</v>
      </c>
    </row>
    <row r="14" spans="1:1" x14ac:dyDescent="0.25">
      <c r="A14" s="1" t="s">
        <v>116</v>
      </c>
    </row>
    <row r="15" spans="1:1" x14ac:dyDescent="0.25">
      <c r="A15" s="1" t="s">
        <v>119</v>
      </c>
    </row>
    <row r="16" spans="1:1" x14ac:dyDescent="0.25">
      <c r="A16" s="1" t="s">
        <v>120</v>
      </c>
    </row>
    <row r="17" spans="1:1" x14ac:dyDescent="0.25">
      <c r="A17" s="1" t="s">
        <v>121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4</vt:i4>
      </vt:variant>
    </vt:vector>
  </HeadingPairs>
  <TitlesOfParts>
    <vt:vector size="4" baseType="lpstr">
      <vt:lpstr>Obrazec _ovce_mleko</vt:lpstr>
      <vt:lpstr>Legenda_ovce_mleko</vt:lpstr>
      <vt:lpstr>Obrazec_jagnjeta_meso</vt:lpstr>
      <vt:lpstr>Legenda_jagnjeta_meso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Bizjak, Marko</dc:creator>
  <cp:lastModifiedBy>Mojca Bozovičar</cp:lastModifiedBy>
  <cp:lastPrinted>2023-03-24T08:28:35Z</cp:lastPrinted>
  <dcterms:created xsi:type="dcterms:W3CDTF">2023-03-14T12:58:37Z</dcterms:created>
  <dcterms:modified xsi:type="dcterms:W3CDTF">2023-04-26T07:50:39Z</dcterms:modified>
</cp:coreProperties>
</file>